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0490" windowHeight="7650"/>
  </bookViews>
  <sheets>
    <sheet name="JUNIO 2023" sheetId="1" r:id="rId1"/>
  </sheets>
  <externalReferences>
    <externalReference r:id="rId2"/>
  </externalReferences>
  <definedNames>
    <definedName name="_xlnm._FilterDatabase" localSheetId="0" hidden="1">'JUNIO 2023'!$A$12:$J$108</definedName>
    <definedName name="_xlnm.Print_Area" localSheetId="0">'JUNIO 2023'!$A$1:$J$116</definedName>
    <definedName name="_xlnm.Print_Titles" localSheetId="0">'JUNIO 2023'!$1:$12</definedName>
  </definedNames>
  <calcPr calcId="162913"/>
</workbook>
</file>

<file path=xl/calcChain.xml><?xml version="1.0" encoding="utf-8"?>
<calcChain xmlns="http://schemas.openxmlformats.org/spreadsheetml/2006/main">
  <c r="F106" i="1" l="1"/>
  <c r="I102" i="1"/>
  <c r="I98" i="1"/>
  <c r="I104" i="1"/>
  <c r="I103" i="1"/>
  <c r="I105" i="1"/>
  <c r="I96" i="1"/>
  <c r="I100" i="1"/>
  <c r="I101" i="1"/>
  <c r="F72" i="1"/>
  <c r="I62" i="1"/>
  <c r="I58" i="1"/>
  <c r="I60" i="1"/>
  <c r="I29" i="1"/>
  <c r="I28" i="1"/>
  <c r="I59" i="1"/>
  <c r="I53" i="1"/>
  <c r="I51" i="1"/>
  <c r="I63" i="1"/>
  <c r="I45" i="1"/>
  <c r="I44" i="1"/>
  <c r="I42" i="1"/>
  <c r="C42" i="1"/>
  <c r="I38" i="1"/>
  <c r="I37" i="1"/>
  <c r="I36" i="1"/>
  <c r="I57" i="1"/>
  <c r="C57" i="1"/>
  <c r="I46" i="1"/>
  <c r="I43" i="1"/>
  <c r="I41" i="1"/>
  <c r="I27" i="1"/>
  <c r="I23" i="1"/>
  <c r="I25" i="1"/>
  <c r="I52" i="1"/>
  <c r="I31" i="1"/>
  <c r="I64" i="1"/>
  <c r="C64" i="1"/>
  <c r="I54" i="1"/>
  <c r="I50" i="1"/>
  <c r="I71" i="1"/>
  <c r="I69" i="1"/>
  <c r="C69" i="1"/>
  <c r="I68" i="1"/>
  <c r="I65" i="1"/>
  <c r="C65" i="1"/>
  <c r="I56" i="1"/>
  <c r="C56" i="1"/>
  <c r="I19" i="1"/>
  <c r="I22" i="1"/>
  <c r="I21" i="1"/>
  <c r="I14" i="1"/>
  <c r="I20" i="1"/>
  <c r="I26" i="1"/>
  <c r="I30" i="1"/>
  <c r="I16" i="1"/>
  <c r="I24" i="1"/>
  <c r="I17" i="1"/>
  <c r="I35" i="1"/>
  <c r="I40" i="1"/>
  <c r="I33" i="1"/>
  <c r="I32" i="1"/>
  <c r="I15" i="1"/>
  <c r="I34" i="1"/>
  <c r="I18" i="1"/>
  <c r="I39" i="1"/>
  <c r="I94" i="1"/>
  <c r="I61" i="1"/>
  <c r="I48" i="1"/>
  <c r="C48" i="1"/>
  <c r="I47" i="1"/>
  <c r="C47" i="1"/>
  <c r="I87" i="1"/>
  <c r="I55" i="1"/>
  <c r="C55" i="1"/>
  <c r="I70" i="1"/>
  <c r="I66" i="1"/>
  <c r="I67" i="1"/>
  <c r="I49" i="1"/>
  <c r="I99" i="1"/>
  <c r="I97" i="1"/>
  <c r="I95" i="1"/>
  <c r="I92" i="1"/>
  <c r="I91" i="1"/>
  <c r="I86" i="1"/>
  <c r="I76" i="1"/>
  <c r="I74" i="1"/>
  <c r="I83" i="1"/>
  <c r="I84" i="1"/>
  <c r="I89" i="1"/>
  <c r="I90" i="1"/>
  <c r="I88" i="1"/>
  <c r="I81" i="1"/>
  <c r="I77" i="1"/>
  <c r="I78" i="1"/>
  <c r="I79" i="1"/>
  <c r="I80" i="1"/>
  <c r="I85" i="1"/>
  <c r="I82" i="1"/>
  <c r="I75" i="1"/>
  <c r="I93" i="1"/>
  <c r="I13" i="1"/>
  <c r="I72" i="1" l="1"/>
  <c r="F107" i="1"/>
  <c r="I106" i="1"/>
  <c r="I107" i="1" l="1"/>
</calcChain>
</file>

<file path=xl/sharedStrings.xml><?xml version="1.0" encoding="utf-8"?>
<sst xmlns="http://schemas.openxmlformats.org/spreadsheetml/2006/main" count="438" uniqueCount="213">
  <si>
    <t xml:space="preserve">INSTITUTO DE DESARROLLO Y CREDITO COOPERATIVO </t>
  </si>
  <si>
    <t xml:space="preserve">CUENTAS POR PAGAR  </t>
  </si>
  <si>
    <t>VALORES (RD$)</t>
  </si>
  <si>
    <t>RNC</t>
  </si>
  <si>
    <t>CONCEPTO</t>
  </si>
  <si>
    <t xml:space="preserve"> FACTURA NO.</t>
  </si>
  <si>
    <t>FECHA FACTURA</t>
  </si>
  <si>
    <t>MONTO FACTURADO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</si>
  <si>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</si>
  <si>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</si>
  <si>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</si>
  <si>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</si>
  <si>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</si>
  <si>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</si>
  <si>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</si>
  <si>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056-0008769-5</t>
  </si>
  <si>
    <t>ABRAHAN ABUKARMA CABRERA</t>
  </si>
  <si>
    <t>ALQUILER SAN FRANCISCO</t>
  </si>
  <si>
    <t>AGUA PLANETA AZUL, S.A.</t>
  </si>
  <si>
    <t>COMPRA FARDO AGUA</t>
  </si>
  <si>
    <t>B1500147085</t>
  </si>
  <si>
    <t>B1500148131</t>
  </si>
  <si>
    <t>B1500147642</t>
  </si>
  <si>
    <t>COMPRA 49 BOTELLON DE AGUA</t>
  </si>
  <si>
    <t>B1500148188</t>
  </si>
  <si>
    <t>COMPRA 43 BOTELLON DE AGUA</t>
  </si>
  <si>
    <t>B1500147938</t>
  </si>
  <si>
    <t>COMPRA 34 BOTELLON DE AGUA</t>
  </si>
  <si>
    <t>B1500147806</t>
  </si>
  <si>
    <t>COMPRA 44 BOTELLON DE AGUA</t>
  </si>
  <si>
    <t>B1500147424</t>
  </si>
  <si>
    <t>COMPRA 35 BOTELLON DE AGUA</t>
  </si>
  <si>
    <t>B1500153425</t>
  </si>
  <si>
    <t>COMPRA 30 BOTELLON DE AGUA</t>
  </si>
  <si>
    <t>B1500149265</t>
  </si>
  <si>
    <t>COMPRA 45 BOTELLON DE AGUA</t>
  </si>
  <si>
    <t>B1500149701</t>
  </si>
  <si>
    <t>COMPRA 32 BOTELLON DE AGUA</t>
  </si>
  <si>
    <t>B1500149434</t>
  </si>
  <si>
    <t>B1500148503</t>
  </si>
  <si>
    <t>COMPRA 33 BOTELLON DE AGUA</t>
  </si>
  <si>
    <t>B1500148410</t>
  </si>
  <si>
    <t>COMPRA 52 BOTELLON DE AGUA</t>
  </si>
  <si>
    <t>B1500147142</t>
  </si>
  <si>
    <t>COMPRA 41 BOTELLON DE AGUA</t>
  </si>
  <si>
    <t>B1500139533</t>
  </si>
  <si>
    <t>COMPRA 31 BOTELLON DE AGUA</t>
  </si>
  <si>
    <t>B1500148923</t>
  </si>
  <si>
    <t>COMPRA 36 BOTELLON DE AGUA</t>
  </si>
  <si>
    <t>B1500149968</t>
  </si>
  <si>
    <t>COMPRA 22 BOTELLON DE AGUA</t>
  </si>
  <si>
    <t>B1500154735</t>
  </si>
  <si>
    <t>COMPRA 25 BOTELLON DE AGUA</t>
  </si>
  <si>
    <t>B1500157398</t>
  </si>
  <si>
    <t>COMPRA 40 BOTELLON DE AGUA</t>
  </si>
  <si>
    <t>B1500156731</t>
  </si>
  <si>
    <t>B1500157699</t>
  </si>
  <si>
    <t>B1500157989</t>
  </si>
  <si>
    <t>1-30-46587-8</t>
  </si>
  <si>
    <t>ALIADOS C&amp;T</t>
  </si>
  <si>
    <t>IMPRESIÓN DE REVISTA</t>
  </si>
  <si>
    <t>A010020011500000232</t>
  </si>
  <si>
    <t>1-31-71651-2</t>
  </si>
  <si>
    <t>ANA JULIA- DANALI, SRL</t>
  </si>
  <si>
    <t>COMIDAS Y BEBIDAS</t>
  </si>
  <si>
    <t>B1500000175</t>
  </si>
  <si>
    <t>ANA JULIA LIRIANO- D ANALI, SRL</t>
  </si>
  <si>
    <t>B1500000171</t>
  </si>
  <si>
    <t>4-02-00236-4</t>
  </si>
  <si>
    <t>AYUNTAMIENTO DE SANTIAGO</t>
  </si>
  <si>
    <t xml:space="preserve">SERVICIO DE ASEO MUNICIPAL  </t>
  </si>
  <si>
    <t>VARIAS</t>
  </si>
  <si>
    <t>N/D</t>
  </si>
  <si>
    <t>1-30-22869-8</t>
  </si>
  <si>
    <t>COMPU-OFFICE DOMINICANA. SRL.</t>
  </si>
  <si>
    <t>A010010011500003189</t>
  </si>
  <si>
    <t xml:space="preserve">CONSTRUCCIONES FALCAL </t>
  </si>
  <si>
    <t xml:space="preserve">MANTENIMIENTO Y REP. OFICINAS </t>
  </si>
  <si>
    <t>B1500000002</t>
  </si>
  <si>
    <t>4-01-04703-9</t>
  </si>
  <si>
    <t>COOPMARENA</t>
  </si>
  <si>
    <t>6298/2015</t>
  </si>
  <si>
    <t>6623/2015</t>
  </si>
  <si>
    <t>EDITORA LISTÍN DIARIO</t>
  </si>
  <si>
    <t>PUBLICACION EN EL PERIODICO</t>
  </si>
  <si>
    <t>A020010021500012600</t>
  </si>
  <si>
    <t>010-0067415-8</t>
  </si>
  <si>
    <t>ELECTROMOR NM, SRL</t>
  </si>
  <si>
    <t xml:space="preserve">ALQUILER AZUA </t>
  </si>
  <si>
    <t>DICIEMBRE, 2022</t>
  </si>
  <si>
    <t>1-18-01131-1</t>
  </si>
  <si>
    <t>ESTACIÓN DE SERVICIOS TEXACO FERNÁNDEZ C.</t>
  </si>
  <si>
    <t>CONSUMO DE COMBUSTIBLE</t>
  </si>
  <si>
    <t>A010010011500003954</t>
  </si>
  <si>
    <t>A01001001150001806</t>
  </si>
  <si>
    <t>A010010011500003957</t>
  </si>
  <si>
    <t>A010010011500002061</t>
  </si>
  <si>
    <t>A010010011500001869</t>
  </si>
  <si>
    <t>A010010011500002208</t>
  </si>
  <si>
    <t>A01001001150002273</t>
  </si>
  <si>
    <t>1-18-01130-1</t>
  </si>
  <si>
    <t>A01001001150002244</t>
  </si>
  <si>
    <t>A010010011500002077</t>
  </si>
  <si>
    <t>A01001001150001846</t>
  </si>
  <si>
    <t>A010010011500001642</t>
  </si>
  <si>
    <t>1-30-45203-2</t>
  </si>
  <si>
    <t>F&amp;G OFFICE SOLUTION S.R.L</t>
  </si>
  <si>
    <t>A010010011500003204</t>
  </si>
  <si>
    <t>A010010011500003171</t>
  </si>
  <si>
    <t>A010010011500003139</t>
  </si>
  <si>
    <t>A010010011500002505</t>
  </si>
  <si>
    <t>A010010011500003142</t>
  </si>
  <si>
    <t>A010010011500003140</t>
  </si>
  <si>
    <t>A010010011500003126</t>
  </si>
  <si>
    <t>1-30-97532-9</t>
  </si>
  <si>
    <t>FORDELINK,SRL.</t>
  </si>
  <si>
    <t>A010010011500000006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</si>
  <si>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</si>
  <si>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</si>
  <si>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</si>
  <si>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1-31-43017-1</t>
  </si>
  <si>
    <t>JARDÍN FLORISTERÍA CORAZÓN SRL</t>
  </si>
  <si>
    <t>0-01-0086937-1</t>
  </si>
  <si>
    <t>JOSEFINA ALMEIDA</t>
  </si>
  <si>
    <t>001-0647719-3</t>
  </si>
  <si>
    <t>LYDIA GUZMÁN PINALES</t>
  </si>
  <si>
    <t>SERVICIOS NOTARIALES</t>
  </si>
  <si>
    <t>N/A</t>
  </si>
  <si>
    <t>1-31-29151-1</t>
  </si>
  <si>
    <t>MARCOS COMIDA EMPRESARIAL</t>
  </si>
  <si>
    <t>ALMUELZO Y AQLUILER</t>
  </si>
  <si>
    <t>A010010011500000030</t>
  </si>
  <si>
    <t>A010010011500000041</t>
  </si>
  <si>
    <t>001-0111229-0</t>
  </si>
  <si>
    <t>NELSON SOLUCIONES</t>
  </si>
  <si>
    <t>A010010011500000060</t>
  </si>
  <si>
    <t>1-02-32209-2</t>
  </si>
  <si>
    <t>NUEVA EDITORA LA INFORMACION</t>
  </si>
  <si>
    <t>PUBLICIDAD</t>
  </si>
  <si>
    <t>A010010021500001194</t>
  </si>
  <si>
    <t>A010010021500001088</t>
  </si>
  <si>
    <t>A010010021500000989</t>
  </si>
  <si>
    <t>1-01-89393-1</t>
  </si>
  <si>
    <t>OFFITEX, SRL</t>
  </si>
  <si>
    <t>A010010011500010932</t>
  </si>
  <si>
    <t>MATERIALES DE OFICINA</t>
  </si>
  <si>
    <t>A010010011500011007</t>
  </si>
  <si>
    <t>A010010011500011400</t>
  </si>
  <si>
    <t>A010010011500011499</t>
  </si>
  <si>
    <t>A010010011500011672</t>
  </si>
  <si>
    <t>1-30-77360-2</t>
  </si>
  <si>
    <t>REPUESTOS LOS PICHOS</t>
  </si>
  <si>
    <t>A010010011500001033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</si>
  <si>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</si>
  <si>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</si>
  <si>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</si>
  <si>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</si>
  <si>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</si>
  <si>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</si>
  <si>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A010010011500001834</t>
  </si>
  <si>
    <t>A010010011500001870</t>
  </si>
  <si>
    <t>4-24-00269-1</t>
  </si>
  <si>
    <t>SOCIEDAD DOM. DE ABOGADO SIGLO XXI</t>
  </si>
  <si>
    <t>INSCRIPCION DE FUNCIONARIOS</t>
  </si>
  <si>
    <t>A010010011500000419</t>
  </si>
  <si>
    <t>1-30-80334-1</t>
  </si>
  <si>
    <t>SOLUDIVER, SRL</t>
  </si>
  <si>
    <t>SELLO PRETINTADO</t>
  </si>
  <si>
    <t>A010010011500001814</t>
  </si>
  <si>
    <t>COMPRA DE TONER</t>
  </si>
  <si>
    <t>A010010011500001931</t>
  </si>
  <si>
    <t>CAMARA Y GRAVADORA</t>
  </si>
  <si>
    <t>A010010011500002027</t>
  </si>
  <si>
    <t>1-30-04306-1</t>
  </si>
  <si>
    <t>THE OFFICE WATER HOUSE</t>
  </si>
  <si>
    <t>COMPRA ARTICULOS OFICINA</t>
  </si>
  <si>
    <t>A010010011500001269</t>
  </si>
  <si>
    <t>A010010011500001261</t>
  </si>
  <si>
    <t>001-11329-21-5</t>
  </si>
  <si>
    <t>TRIGENIO -RUBÉN CRUZ</t>
  </si>
  <si>
    <t>IMPRESION DE BROCHURE</t>
  </si>
  <si>
    <t>A010010011500000288</t>
  </si>
  <si>
    <t>TRIGENIO- RUBÉN CRUZ</t>
  </si>
  <si>
    <t>EJEMPLARES DE BROCHURE</t>
  </si>
  <si>
    <t>A010010011500000287</t>
  </si>
  <si>
    <t>001-1132921-5</t>
  </si>
  <si>
    <t>DISENO DE AGENDA</t>
  </si>
  <si>
    <t>A010010011500000286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</si>
  <si>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</si>
  <si>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</si>
  <si>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</si>
  <si>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</si>
  <si>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 xml:space="preserve">TOTAL </t>
  </si>
  <si>
    <t xml:space="preserve">TOTAL GENERAL </t>
  </si>
  <si>
    <t>B1500158307</t>
  </si>
  <si>
    <t>B1500158165</t>
  </si>
  <si>
    <t>OCT-DIC 2022/ ENE-JUN 23</t>
  </si>
  <si>
    <t>CTAV, SRL</t>
  </si>
  <si>
    <t>B1500000407</t>
  </si>
  <si>
    <t xml:space="preserve">SERVICIO DE GRABACION </t>
  </si>
  <si>
    <t>EDEESTE</t>
  </si>
  <si>
    <t>ENERGIA ELECTRICA</t>
  </si>
  <si>
    <t>B1500272110</t>
  </si>
  <si>
    <t>B1500272639</t>
  </si>
  <si>
    <t>B1500001067</t>
  </si>
  <si>
    <t>RECOGIDA DE BASURA</t>
  </si>
  <si>
    <t>AYUNTAMIENTO SAN PEDRO DE M.</t>
  </si>
  <si>
    <t>B1500001128</t>
  </si>
  <si>
    <t>17/8 A 20/9</t>
  </si>
  <si>
    <t>PROVEEDOR</t>
  </si>
  <si>
    <t>ATRASADO</t>
  </si>
  <si>
    <t>PENDIENTE</t>
  </si>
  <si>
    <t>FECHA FIN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</si>
</sst>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6" fillId="3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/>
    <xf numFmtId="0" fontId="10" fillId="4" borderId="1" xfId="0" applyFont="1" applyFill="1" applyBorder="1" applyAlignment="1"/>
    <xf numFmtId="4" fontId="9" fillId="4" borderId="1" xfId="0" applyNumberFormat="1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14" fontId="6" fillId="6" borderId="1" xfId="0" applyNumberFormat="1" applyFont="1" applyFill="1" applyBorder="1" applyAlignment="1">
      <alignment horizontal="right" vertical="center"/>
    </xf>
    <xf numFmtId="43" fontId="6" fillId="6" borderId="1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3" fontId="6" fillId="3" borderId="7" xfId="1" applyFont="1" applyFill="1" applyBorder="1" applyAlignment="1">
      <alignment vertical="center"/>
    </xf>
    <xf numFmtId="43" fontId="14" fillId="6" borderId="6" xfId="1" applyFont="1" applyFill="1" applyBorder="1" applyAlignment="1">
      <alignment vertical="center"/>
    </xf>
    <xf numFmtId="43" fontId="15" fillId="6" borderId="1" xfId="1" applyFont="1" applyFill="1" applyBorder="1" applyAlignment="1">
      <alignment horizontal="right" vertical="center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 applyAlignment="1"/>
    <xf numFmtId="43" fontId="14" fillId="3" borderId="1" xfId="1" applyFont="1" applyFill="1" applyBorder="1" applyAlignment="1"/>
    <xf numFmtId="43" fontId="14" fillId="0" borderId="1" xfId="0" applyNumberFormat="1" applyFont="1" applyFill="1" applyBorder="1" applyAlignment="1"/>
    <xf numFmtId="14" fontId="6" fillId="0" borderId="1" xfId="0" applyNumberFormat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vertical="center"/>
    </xf>
    <xf numFmtId="43" fontId="2" fillId="0" borderId="0" xfId="0" applyNumberFormat="1" applyFont="1"/>
    <xf numFmtId="14" fontId="6" fillId="0" borderId="1" xfId="0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/>
    <xf numFmtId="0" fontId="9" fillId="4" borderId="1" xfId="0" applyFont="1" applyFill="1" applyBorder="1" applyAlignment="1">
      <alignment horizontal="left"/>
    </xf>
    <xf numFmtId="43" fontId="14" fillId="6" borderId="8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64"/>
  <sheetViews>
    <sheetView showGridLines="0" tabSelected="1" view="pageBreakPreview" zoomScale="70" zoomScaleNormal="70" zoomScaleSheetLayoutView="70" workbookViewId="0">
      <selection activeCell="G95" sqref="G95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34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45"/>
      <c r="H6" s="5"/>
      <c r="I6" s="5"/>
      <c r="J6" s="5"/>
    </row>
    <row r="7" spans="1:10" ht="21" x14ac:dyDescent="0.35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ht="21" x14ac:dyDescent="0.35">
      <c r="A8" s="74" t="s">
        <v>1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21" x14ac:dyDescent="0.35">
      <c r="A9" s="75">
        <v>45107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21" x14ac:dyDescent="0.35">
      <c r="A10" s="75" t="s">
        <v>2</v>
      </c>
      <c r="B10" s="75"/>
      <c r="C10" s="75"/>
      <c r="D10" s="75"/>
      <c r="E10" s="75"/>
      <c r="F10" s="75"/>
      <c r="G10" s="75"/>
      <c r="H10" s="75"/>
      <c r="I10" s="75"/>
      <c r="J10" s="75"/>
    </row>
    <row r="12" spans="1:10" s="8" customFormat="1" ht="35.25" customHeight="1" x14ac:dyDescent="0.3">
      <c r="A12" s="7" t="s">
        <v>3</v>
      </c>
      <c r="B12" s="7" t="s">
        <v>209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212</v>
      </c>
      <c r="H12" s="7" t="s">
        <v>8</v>
      </c>
      <c r="I12" s="7" t="s">
        <v>9</v>
      </c>
      <c r="J12" s="7" t="s">
        <v>10</v>
      </c>
    </row>
    <row r="13" spans="1:10" s="8" customFormat="1" ht="35.25" customHeight="1" x14ac:dyDescent="0.25">
      <c r="A13" s="9" t="s">
        <v>11</v>
      </c>
      <c r="B13" s="10" t="s">
        <v>12</v>
      </c>
      <c r="C13" s="11" t="s">
        <v>13</v>
      </c>
      <c r="D13" s="10" t="s">
        <v>14</v>
      </c>
      <c r="E13" s="12">
        <v>42615</v>
      </c>
      <c r="F13" s="13">
        <v>399998.76</v>
      </c>
      <c r="G13" s="67">
        <v>46387</v>
      </c>
      <c r="H13" s="14">
        <v>0</v>
      </c>
      <c r="I13" s="15">
        <f t="shared" ref="I13" si="0">F13-H13</f>
        <v>399998.76</v>
      </c>
      <c r="J13" s="16" t="s">
        <v>210</v>
      </c>
    </row>
    <row r="14" spans="1:10" s="22" customFormat="1" ht="21" customHeight="1" x14ac:dyDescent="0.25">
      <c r="A14" s="9" t="s">
        <v>105</v>
      </c>
      <c r="B14" s="17" t="s">
        <v>106</v>
      </c>
      <c r="C14" s="18" t="s">
        <v>13</v>
      </c>
      <c r="D14" s="17" t="s">
        <v>110</v>
      </c>
      <c r="E14" s="23">
        <v>41663</v>
      </c>
      <c r="F14" s="20">
        <v>1770</v>
      </c>
      <c r="G14" s="68">
        <v>42004</v>
      </c>
      <c r="H14" s="21">
        <v>0</v>
      </c>
      <c r="I14" s="15">
        <f t="shared" ref="I14:I45" si="1">F14-H14</f>
        <v>1770</v>
      </c>
      <c r="J14" s="16" t="s">
        <v>210</v>
      </c>
    </row>
    <row r="15" spans="1:10" s="22" customFormat="1" ht="21" customHeight="1" x14ac:dyDescent="0.25">
      <c r="A15" s="9" t="s">
        <v>90</v>
      </c>
      <c r="B15" s="27" t="s">
        <v>91</v>
      </c>
      <c r="C15" s="18" t="s">
        <v>92</v>
      </c>
      <c r="D15" s="17" t="s">
        <v>96</v>
      </c>
      <c r="E15" s="23">
        <v>41759</v>
      </c>
      <c r="F15" s="20">
        <v>11294</v>
      </c>
      <c r="G15" s="68">
        <v>42004</v>
      </c>
      <c r="H15" s="21">
        <v>0</v>
      </c>
      <c r="I15" s="15">
        <f t="shared" si="1"/>
        <v>11294</v>
      </c>
      <c r="J15" s="16" t="s">
        <v>210</v>
      </c>
    </row>
    <row r="16" spans="1:10" s="22" customFormat="1" ht="21" customHeight="1" x14ac:dyDescent="0.25">
      <c r="A16" s="9" t="s">
        <v>100</v>
      </c>
      <c r="B16" s="27" t="s">
        <v>91</v>
      </c>
      <c r="C16" s="18" t="s">
        <v>92</v>
      </c>
      <c r="D16" s="17" t="s">
        <v>104</v>
      </c>
      <c r="E16" s="23">
        <v>41851</v>
      </c>
      <c r="F16" s="20">
        <v>15679.3</v>
      </c>
      <c r="G16" s="68">
        <v>42004</v>
      </c>
      <c r="H16" s="21">
        <v>0</v>
      </c>
      <c r="I16" s="15">
        <f t="shared" si="1"/>
        <v>15679.3</v>
      </c>
      <c r="J16" s="16" t="s">
        <v>210</v>
      </c>
    </row>
    <row r="17" spans="1:10" s="22" customFormat="1" ht="21" customHeight="1" x14ac:dyDescent="0.25">
      <c r="A17" s="9" t="s">
        <v>100</v>
      </c>
      <c r="B17" s="27" t="s">
        <v>91</v>
      </c>
      <c r="C17" s="18" t="s">
        <v>92</v>
      </c>
      <c r="D17" s="17" t="s">
        <v>102</v>
      </c>
      <c r="E17" s="23">
        <v>41944</v>
      </c>
      <c r="F17" s="20">
        <v>16241.04</v>
      </c>
      <c r="G17" s="68">
        <v>42004</v>
      </c>
      <c r="H17" s="21">
        <v>0</v>
      </c>
      <c r="I17" s="15">
        <f t="shared" si="1"/>
        <v>16241.04</v>
      </c>
      <c r="J17" s="16" t="s">
        <v>210</v>
      </c>
    </row>
    <row r="18" spans="1:10" s="22" customFormat="1" ht="21" customHeight="1" x14ac:dyDescent="0.25">
      <c r="A18" s="9" t="s">
        <v>90</v>
      </c>
      <c r="B18" s="27" t="s">
        <v>91</v>
      </c>
      <c r="C18" s="18" t="s">
        <v>92</v>
      </c>
      <c r="D18" s="17" t="s">
        <v>94</v>
      </c>
      <c r="E18" s="23">
        <v>42035</v>
      </c>
      <c r="F18" s="20">
        <v>9023.2999999999993</v>
      </c>
      <c r="G18" s="68">
        <v>42369</v>
      </c>
      <c r="H18" s="21">
        <v>0</v>
      </c>
      <c r="I18" s="15">
        <f t="shared" si="1"/>
        <v>9023.2999999999993</v>
      </c>
      <c r="J18" s="16" t="s">
        <v>210</v>
      </c>
    </row>
    <row r="19" spans="1:10" s="22" customFormat="1" ht="21" customHeight="1" x14ac:dyDescent="0.25">
      <c r="A19" s="9" t="s">
        <v>105</v>
      </c>
      <c r="B19" s="17" t="s">
        <v>106</v>
      </c>
      <c r="C19" s="18" t="s">
        <v>13</v>
      </c>
      <c r="D19" s="17" t="s">
        <v>113</v>
      </c>
      <c r="E19" s="23">
        <v>42051</v>
      </c>
      <c r="F19" s="20">
        <v>10030</v>
      </c>
      <c r="G19" s="68">
        <v>42369</v>
      </c>
      <c r="H19" s="21">
        <v>0</v>
      </c>
      <c r="I19" s="15">
        <f t="shared" si="1"/>
        <v>10030</v>
      </c>
      <c r="J19" s="16" t="s">
        <v>210</v>
      </c>
    </row>
    <row r="20" spans="1:10" s="22" customFormat="1" ht="21" customHeight="1" x14ac:dyDescent="0.25">
      <c r="A20" s="9" t="s">
        <v>105</v>
      </c>
      <c r="B20" s="17" t="s">
        <v>106</v>
      </c>
      <c r="C20" s="18" t="s">
        <v>13</v>
      </c>
      <c r="D20" s="17" t="s">
        <v>109</v>
      </c>
      <c r="E20" s="23">
        <v>42055</v>
      </c>
      <c r="F20" s="20">
        <v>47790</v>
      </c>
      <c r="G20" s="68">
        <v>42369</v>
      </c>
      <c r="H20" s="21">
        <v>0</v>
      </c>
      <c r="I20" s="15">
        <f t="shared" si="1"/>
        <v>47790</v>
      </c>
      <c r="J20" s="16" t="s">
        <v>210</v>
      </c>
    </row>
    <row r="21" spans="1:10" s="22" customFormat="1" ht="21" customHeight="1" x14ac:dyDescent="0.25">
      <c r="A21" s="9" t="s">
        <v>105</v>
      </c>
      <c r="B21" s="17" t="s">
        <v>106</v>
      </c>
      <c r="C21" s="18" t="s">
        <v>13</v>
      </c>
      <c r="D21" s="17" t="s">
        <v>111</v>
      </c>
      <c r="E21" s="23">
        <v>42055</v>
      </c>
      <c r="F21" s="20">
        <v>24780</v>
      </c>
      <c r="G21" s="68">
        <v>42369</v>
      </c>
      <c r="H21" s="21">
        <v>0</v>
      </c>
      <c r="I21" s="15">
        <f t="shared" si="1"/>
        <v>24780</v>
      </c>
      <c r="J21" s="16" t="s">
        <v>210</v>
      </c>
    </row>
    <row r="22" spans="1:10" s="22" customFormat="1" ht="21" customHeight="1" x14ac:dyDescent="0.25">
      <c r="A22" s="9" t="s">
        <v>105</v>
      </c>
      <c r="B22" s="17" t="s">
        <v>106</v>
      </c>
      <c r="C22" s="18" t="s">
        <v>13</v>
      </c>
      <c r="D22" s="17" t="s">
        <v>112</v>
      </c>
      <c r="E22" s="23">
        <v>42055</v>
      </c>
      <c r="F22" s="20">
        <v>58292</v>
      </c>
      <c r="G22" s="68">
        <v>42369</v>
      </c>
      <c r="H22" s="21">
        <v>0</v>
      </c>
      <c r="I22" s="15">
        <f t="shared" si="1"/>
        <v>58292</v>
      </c>
      <c r="J22" s="16" t="s">
        <v>210</v>
      </c>
    </row>
    <row r="23" spans="1:10" s="22" customFormat="1" ht="21" customHeight="1" x14ac:dyDescent="0.25">
      <c r="A23" s="9" t="s">
        <v>142</v>
      </c>
      <c r="B23" s="17" t="s">
        <v>143</v>
      </c>
      <c r="C23" s="18" t="s">
        <v>138</v>
      </c>
      <c r="D23" s="17" t="s">
        <v>144</v>
      </c>
      <c r="E23" s="23">
        <v>42060</v>
      </c>
      <c r="F23" s="20">
        <v>24242.39</v>
      </c>
      <c r="G23" s="68">
        <v>42369</v>
      </c>
      <c r="H23" s="21">
        <v>0</v>
      </c>
      <c r="I23" s="15">
        <f t="shared" si="1"/>
        <v>24242.39</v>
      </c>
      <c r="J23" s="16" t="s">
        <v>210</v>
      </c>
    </row>
    <row r="24" spans="1:10" s="22" customFormat="1" ht="21" customHeight="1" x14ac:dyDescent="0.25">
      <c r="A24" s="9" t="s">
        <v>100</v>
      </c>
      <c r="B24" s="27" t="s">
        <v>91</v>
      </c>
      <c r="C24" s="18" t="s">
        <v>92</v>
      </c>
      <c r="D24" s="17" t="s">
        <v>103</v>
      </c>
      <c r="E24" s="23">
        <v>42063</v>
      </c>
      <c r="F24" s="20">
        <v>9780</v>
      </c>
      <c r="G24" s="68">
        <v>42369</v>
      </c>
      <c r="H24" s="21">
        <v>0</v>
      </c>
      <c r="I24" s="15">
        <f t="shared" si="1"/>
        <v>9780</v>
      </c>
      <c r="J24" s="16" t="s">
        <v>210</v>
      </c>
    </row>
    <row r="25" spans="1:10" s="22" customFormat="1" ht="21" customHeight="1" x14ac:dyDescent="0.25">
      <c r="A25" s="9" t="s">
        <v>136</v>
      </c>
      <c r="B25" s="17" t="s">
        <v>137</v>
      </c>
      <c r="C25" s="18" t="s">
        <v>138</v>
      </c>
      <c r="D25" s="17" t="s">
        <v>141</v>
      </c>
      <c r="E25" s="23">
        <v>42068</v>
      </c>
      <c r="F25" s="20">
        <v>1600</v>
      </c>
      <c r="G25" s="68">
        <v>42369</v>
      </c>
      <c r="H25" s="21">
        <v>0</v>
      </c>
      <c r="I25" s="15">
        <f t="shared" si="1"/>
        <v>1600</v>
      </c>
      <c r="J25" s="16" t="s">
        <v>210</v>
      </c>
    </row>
    <row r="26" spans="1:10" s="22" customFormat="1" ht="21" customHeight="1" x14ac:dyDescent="0.25">
      <c r="A26" s="9" t="s">
        <v>105</v>
      </c>
      <c r="B26" s="17" t="s">
        <v>106</v>
      </c>
      <c r="C26" s="18" t="s">
        <v>13</v>
      </c>
      <c r="D26" s="17" t="s">
        <v>108</v>
      </c>
      <c r="E26" s="23">
        <v>42073</v>
      </c>
      <c r="F26" s="20">
        <v>164728</v>
      </c>
      <c r="G26" s="68">
        <v>42369</v>
      </c>
      <c r="H26" s="21">
        <v>0</v>
      </c>
      <c r="I26" s="15">
        <f t="shared" si="1"/>
        <v>164728</v>
      </c>
      <c r="J26" s="16" t="s">
        <v>210</v>
      </c>
    </row>
    <row r="27" spans="1:10" s="22" customFormat="1" ht="21" customHeight="1" x14ac:dyDescent="0.25">
      <c r="A27" s="9" t="s">
        <v>142</v>
      </c>
      <c r="B27" s="17" t="s">
        <v>143</v>
      </c>
      <c r="C27" s="18" t="s">
        <v>145</v>
      </c>
      <c r="D27" s="17" t="s">
        <v>146</v>
      </c>
      <c r="E27" s="23">
        <v>42081</v>
      </c>
      <c r="F27" s="20">
        <v>62040.86</v>
      </c>
      <c r="G27" s="68">
        <v>42369</v>
      </c>
      <c r="H27" s="21">
        <v>0</v>
      </c>
      <c r="I27" s="15">
        <f t="shared" si="1"/>
        <v>62040.86</v>
      </c>
      <c r="J27" s="16" t="s">
        <v>210</v>
      </c>
    </row>
    <row r="28" spans="1:10" s="22" customFormat="1" ht="21" customHeight="1" x14ac:dyDescent="0.25">
      <c r="A28" s="9" t="s">
        <v>173</v>
      </c>
      <c r="B28" s="17" t="s">
        <v>174</v>
      </c>
      <c r="C28" s="18" t="s">
        <v>175</v>
      </c>
      <c r="D28" s="17" t="s">
        <v>176</v>
      </c>
      <c r="E28" s="23">
        <v>42081</v>
      </c>
      <c r="F28" s="20">
        <v>83796.52</v>
      </c>
      <c r="G28" s="68">
        <v>42369</v>
      </c>
      <c r="H28" s="21">
        <v>0</v>
      </c>
      <c r="I28" s="15">
        <f t="shared" si="1"/>
        <v>83796.52</v>
      </c>
      <c r="J28" s="16" t="s">
        <v>210</v>
      </c>
    </row>
    <row r="29" spans="1:10" s="22" customFormat="1" ht="21" customHeight="1" x14ac:dyDescent="0.25">
      <c r="A29" s="9" t="s">
        <v>173</v>
      </c>
      <c r="B29" s="17" t="s">
        <v>174</v>
      </c>
      <c r="C29" s="18" t="s">
        <v>13</v>
      </c>
      <c r="D29" s="17" t="s">
        <v>177</v>
      </c>
      <c r="E29" s="23">
        <v>42084</v>
      </c>
      <c r="F29" s="20">
        <v>55719.6</v>
      </c>
      <c r="G29" s="68">
        <v>42369</v>
      </c>
      <c r="H29" s="21">
        <v>0</v>
      </c>
      <c r="I29" s="15">
        <f t="shared" si="1"/>
        <v>55719.6</v>
      </c>
      <c r="J29" s="16" t="s">
        <v>210</v>
      </c>
    </row>
    <row r="30" spans="1:10" s="22" customFormat="1" ht="21" customHeight="1" x14ac:dyDescent="0.25">
      <c r="A30" s="9" t="s">
        <v>105</v>
      </c>
      <c r="B30" s="17" t="s">
        <v>106</v>
      </c>
      <c r="C30" s="18" t="s">
        <v>13</v>
      </c>
      <c r="D30" s="17" t="s">
        <v>107</v>
      </c>
      <c r="E30" s="23">
        <v>42086</v>
      </c>
      <c r="F30" s="20">
        <v>116088.4</v>
      </c>
      <c r="G30" s="68">
        <v>42369</v>
      </c>
      <c r="H30" s="21">
        <v>0</v>
      </c>
      <c r="I30" s="15">
        <f t="shared" si="1"/>
        <v>116088.4</v>
      </c>
      <c r="J30" s="16" t="s">
        <v>210</v>
      </c>
    </row>
    <row r="31" spans="1:10" s="22" customFormat="1" ht="21" customHeight="1" x14ac:dyDescent="0.25">
      <c r="A31" s="9" t="s">
        <v>136</v>
      </c>
      <c r="B31" s="17" t="s">
        <v>137</v>
      </c>
      <c r="C31" s="18" t="s">
        <v>138</v>
      </c>
      <c r="D31" s="17" t="s">
        <v>139</v>
      </c>
      <c r="E31" s="23">
        <v>42087</v>
      </c>
      <c r="F31" s="20">
        <v>1800</v>
      </c>
      <c r="G31" s="68">
        <v>42369</v>
      </c>
      <c r="H31" s="21">
        <v>0</v>
      </c>
      <c r="I31" s="15">
        <f t="shared" si="1"/>
        <v>1800</v>
      </c>
      <c r="J31" s="16" t="s">
        <v>210</v>
      </c>
    </row>
    <row r="32" spans="1:10" s="22" customFormat="1" ht="21" customHeight="1" x14ac:dyDescent="0.25">
      <c r="A32" s="9" t="s">
        <v>90</v>
      </c>
      <c r="B32" s="27" t="s">
        <v>91</v>
      </c>
      <c r="C32" s="18" t="s">
        <v>92</v>
      </c>
      <c r="D32" s="17" t="s">
        <v>97</v>
      </c>
      <c r="E32" s="23">
        <v>42094</v>
      </c>
      <c r="F32" s="20">
        <v>12881.5</v>
      </c>
      <c r="G32" s="68">
        <v>42369</v>
      </c>
      <c r="H32" s="21">
        <v>0</v>
      </c>
      <c r="I32" s="15">
        <f t="shared" si="1"/>
        <v>12881.5</v>
      </c>
      <c r="J32" s="16" t="s">
        <v>210</v>
      </c>
    </row>
    <row r="33" spans="1:10" s="22" customFormat="1" ht="21" customHeight="1" x14ac:dyDescent="0.25">
      <c r="A33" s="9" t="s">
        <v>90</v>
      </c>
      <c r="B33" s="27" t="s">
        <v>91</v>
      </c>
      <c r="C33" s="18" t="s">
        <v>92</v>
      </c>
      <c r="D33" s="17" t="s">
        <v>98</v>
      </c>
      <c r="E33" s="23">
        <v>42094</v>
      </c>
      <c r="F33" s="20">
        <v>13330</v>
      </c>
      <c r="G33" s="68">
        <v>42369</v>
      </c>
      <c r="H33" s="21">
        <v>0</v>
      </c>
      <c r="I33" s="15">
        <f t="shared" si="1"/>
        <v>13330</v>
      </c>
      <c r="J33" s="16" t="s">
        <v>210</v>
      </c>
    </row>
    <row r="34" spans="1:10" s="22" customFormat="1" ht="21" customHeight="1" x14ac:dyDescent="0.25">
      <c r="A34" s="9" t="s">
        <v>90</v>
      </c>
      <c r="B34" s="27" t="s">
        <v>91</v>
      </c>
      <c r="C34" s="18" t="s">
        <v>92</v>
      </c>
      <c r="D34" s="17" t="s">
        <v>95</v>
      </c>
      <c r="E34" s="23">
        <v>42155</v>
      </c>
      <c r="F34" s="20">
        <v>18995</v>
      </c>
      <c r="G34" s="68">
        <v>42369</v>
      </c>
      <c r="H34" s="21">
        <v>0</v>
      </c>
      <c r="I34" s="15">
        <f t="shared" si="1"/>
        <v>18995</v>
      </c>
      <c r="J34" s="16" t="s">
        <v>210</v>
      </c>
    </row>
    <row r="35" spans="1:10" s="22" customFormat="1" ht="21" customHeight="1" x14ac:dyDescent="0.25">
      <c r="A35" s="9" t="s">
        <v>100</v>
      </c>
      <c r="B35" s="27" t="s">
        <v>91</v>
      </c>
      <c r="C35" s="18" t="s">
        <v>92</v>
      </c>
      <c r="D35" s="17" t="s">
        <v>101</v>
      </c>
      <c r="E35" s="23">
        <v>42156</v>
      </c>
      <c r="F35" s="20">
        <v>12438</v>
      </c>
      <c r="G35" s="68">
        <v>42369</v>
      </c>
      <c r="H35" s="21">
        <v>0</v>
      </c>
      <c r="I35" s="15">
        <f t="shared" si="1"/>
        <v>12438</v>
      </c>
      <c r="J35" s="16" t="s">
        <v>210</v>
      </c>
    </row>
    <row r="36" spans="1:10" s="22" customFormat="1" ht="21" customHeight="1" x14ac:dyDescent="0.25">
      <c r="A36" s="9" t="s">
        <v>153</v>
      </c>
      <c r="B36" s="17" t="s">
        <v>154</v>
      </c>
      <c r="C36" s="18" t="s">
        <v>155</v>
      </c>
      <c r="D36" s="17" t="s">
        <v>156</v>
      </c>
      <c r="E36" s="23">
        <v>42164</v>
      </c>
      <c r="F36" s="20">
        <v>4720</v>
      </c>
      <c r="G36" s="68">
        <v>42369</v>
      </c>
      <c r="H36" s="21">
        <v>0</v>
      </c>
      <c r="I36" s="15">
        <f t="shared" si="1"/>
        <v>4720</v>
      </c>
      <c r="J36" s="16" t="s">
        <v>210</v>
      </c>
    </row>
    <row r="37" spans="1:10" s="22" customFormat="1" ht="21" customHeight="1" x14ac:dyDescent="0.25">
      <c r="A37" s="9" t="s">
        <v>153</v>
      </c>
      <c r="B37" s="17" t="s">
        <v>154</v>
      </c>
      <c r="C37" s="18" t="s">
        <v>155</v>
      </c>
      <c r="D37" s="17" t="s">
        <v>157</v>
      </c>
      <c r="E37" s="23">
        <v>42164</v>
      </c>
      <c r="F37" s="20">
        <v>23246</v>
      </c>
      <c r="G37" s="68">
        <v>42369</v>
      </c>
      <c r="H37" s="21">
        <v>0</v>
      </c>
      <c r="I37" s="15">
        <f t="shared" si="1"/>
        <v>23246</v>
      </c>
      <c r="J37" s="16" t="s">
        <v>210</v>
      </c>
    </row>
    <row r="38" spans="1:10" s="22" customFormat="1" ht="21" customHeight="1" x14ac:dyDescent="0.25">
      <c r="A38" s="9" t="s">
        <v>153</v>
      </c>
      <c r="B38" s="17" t="s">
        <v>154</v>
      </c>
      <c r="C38" s="18" t="s">
        <v>155</v>
      </c>
      <c r="D38" s="17" t="s">
        <v>158</v>
      </c>
      <c r="E38" s="23">
        <v>42167</v>
      </c>
      <c r="F38" s="20">
        <v>32951.5</v>
      </c>
      <c r="G38" s="68">
        <v>42369</v>
      </c>
      <c r="H38" s="21">
        <v>0</v>
      </c>
      <c r="I38" s="15">
        <f t="shared" si="1"/>
        <v>32951.5</v>
      </c>
      <c r="J38" s="16" t="s">
        <v>210</v>
      </c>
    </row>
    <row r="39" spans="1:10" s="22" customFormat="1" ht="21" customHeight="1" x14ac:dyDescent="0.25">
      <c r="A39" s="9" t="s">
        <v>90</v>
      </c>
      <c r="B39" s="27" t="s">
        <v>91</v>
      </c>
      <c r="C39" s="18" t="s">
        <v>92</v>
      </c>
      <c r="D39" s="17" t="s">
        <v>93</v>
      </c>
      <c r="E39" s="23">
        <v>42185</v>
      </c>
      <c r="F39" s="20">
        <v>30635</v>
      </c>
      <c r="G39" s="68">
        <v>42369</v>
      </c>
      <c r="H39" s="21">
        <v>0</v>
      </c>
      <c r="I39" s="15">
        <f t="shared" si="1"/>
        <v>30635</v>
      </c>
      <c r="J39" s="16" t="s">
        <v>210</v>
      </c>
    </row>
    <row r="40" spans="1:10" s="22" customFormat="1" ht="21" customHeight="1" x14ac:dyDescent="0.25">
      <c r="A40" s="9" t="s">
        <v>90</v>
      </c>
      <c r="B40" s="27" t="s">
        <v>91</v>
      </c>
      <c r="C40" s="18" t="s">
        <v>92</v>
      </c>
      <c r="D40" s="17" t="s">
        <v>99</v>
      </c>
      <c r="E40" s="23">
        <v>42185</v>
      </c>
      <c r="F40" s="20">
        <v>11469.75</v>
      </c>
      <c r="G40" s="68">
        <v>42369</v>
      </c>
      <c r="H40" s="21">
        <v>0</v>
      </c>
      <c r="I40" s="15">
        <f t="shared" si="1"/>
        <v>11469.75</v>
      </c>
      <c r="J40" s="16" t="s">
        <v>210</v>
      </c>
    </row>
    <row r="41" spans="1:10" s="22" customFormat="1" ht="21" customHeight="1" x14ac:dyDescent="0.25">
      <c r="A41" s="9" t="s">
        <v>142</v>
      </c>
      <c r="B41" s="17" t="s">
        <v>143</v>
      </c>
      <c r="C41" s="18" t="s">
        <v>145</v>
      </c>
      <c r="D41" s="17" t="s">
        <v>147</v>
      </c>
      <c r="E41" s="23">
        <v>42187</v>
      </c>
      <c r="F41" s="20">
        <v>39152.400000000001</v>
      </c>
      <c r="G41" s="68">
        <v>42369</v>
      </c>
      <c r="H41" s="21">
        <v>0</v>
      </c>
      <c r="I41" s="15">
        <f t="shared" si="1"/>
        <v>39152.400000000001</v>
      </c>
      <c r="J41" s="16" t="s">
        <v>210</v>
      </c>
    </row>
    <row r="42" spans="1:10" s="22" customFormat="1" ht="21" customHeight="1" x14ac:dyDescent="0.25">
      <c r="A42" s="9" t="s">
        <v>153</v>
      </c>
      <c r="B42" s="17" t="s">
        <v>154</v>
      </c>
      <c r="C42" s="18" t="str">
        <f>VLOOKUP(B42,'[1]cuentas por pagar Sept. 2022'!A61:I365,2,FALSE)</f>
        <v>MEDIO MOTOR</v>
      </c>
      <c r="D42" s="17" t="s">
        <v>159</v>
      </c>
      <c r="E42" s="23">
        <v>42198</v>
      </c>
      <c r="F42" s="20">
        <v>119681.5</v>
      </c>
      <c r="G42" s="68">
        <v>42369</v>
      </c>
      <c r="H42" s="21">
        <v>0</v>
      </c>
      <c r="I42" s="15">
        <f t="shared" si="1"/>
        <v>119681.5</v>
      </c>
      <c r="J42" s="16" t="s">
        <v>210</v>
      </c>
    </row>
    <row r="43" spans="1:10" s="22" customFormat="1" ht="21" customHeight="1" x14ac:dyDescent="0.25">
      <c r="A43" s="9" t="s">
        <v>142</v>
      </c>
      <c r="B43" s="17" t="s">
        <v>143</v>
      </c>
      <c r="C43" s="18" t="s">
        <v>145</v>
      </c>
      <c r="D43" s="17" t="s">
        <v>148</v>
      </c>
      <c r="E43" s="23">
        <v>42219</v>
      </c>
      <c r="F43" s="20">
        <v>84324.01</v>
      </c>
      <c r="G43" s="68">
        <v>42369</v>
      </c>
      <c r="H43" s="21">
        <v>0</v>
      </c>
      <c r="I43" s="15">
        <f t="shared" si="1"/>
        <v>84324.01</v>
      </c>
      <c r="J43" s="16" t="s">
        <v>210</v>
      </c>
    </row>
    <row r="44" spans="1:10" s="22" customFormat="1" ht="21" customHeight="1" x14ac:dyDescent="0.25">
      <c r="A44" s="9" t="s">
        <v>153</v>
      </c>
      <c r="B44" s="17" t="s">
        <v>154</v>
      </c>
      <c r="C44" s="18" t="s">
        <v>155</v>
      </c>
      <c r="D44" s="17" t="s">
        <v>97</v>
      </c>
      <c r="E44" s="23">
        <v>42223</v>
      </c>
      <c r="F44" s="20">
        <v>88500</v>
      </c>
      <c r="G44" s="68">
        <v>42369</v>
      </c>
      <c r="H44" s="21">
        <v>0</v>
      </c>
      <c r="I44" s="15">
        <f t="shared" si="1"/>
        <v>88500</v>
      </c>
      <c r="J44" s="16" t="s">
        <v>210</v>
      </c>
    </row>
    <row r="45" spans="1:10" s="22" customFormat="1" ht="21" customHeight="1" x14ac:dyDescent="0.25">
      <c r="A45" s="9" t="s">
        <v>153</v>
      </c>
      <c r="B45" s="17" t="s">
        <v>154</v>
      </c>
      <c r="C45" s="18" t="s">
        <v>155</v>
      </c>
      <c r="D45" s="17" t="s">
        <v>160</v>
      </c>
      <c r="E45" s="23">
        <v>42223</v>
      </c>
      <c r="F45" s="20">
        <v>41300</v>
      </c>
      <c r="G45" s="68">
        <v>42369</v>
      </c>
      <c r="H45" s="21">
        <v>0</v>
      </c>
      <c r="I45" s="15">
        <f t="shared" si="1"/>
        <v>41300</v>
      </c>
      <c r="J45" s="16" t="s">
        <v>210</v>
      </c>
    </row>
    <row r="46" spans="1:10" s="22" customFormat="1" ht="21" customHeight="1" x14ac:dyDescent="0.25">
      <c r="A46" s="9" t="s">
        <v>142</v>
      </c>
      <c r="B46" s="17" t="s">
        <v>143</v>
      </c>
      <c r="C46" s="18" t="s">
        <v>145</v>
      </c>
      <c r="D46" s="17" t="s">
        <v>149</v>
      </c>
      <c r="E46" s="23">
        <v>42261</v>
      </c>
      <c r="F46" s="20">
        <v>3152.96</v>
      </c>
      <c r="G46" s="68">
        <v>42369</v>
      </c>
      <c r="H46" s="21">
        <v>0</v>
      </c>
      <c r="I46" s="15">
        <f t="shared" ref="I46:I71" si="2">F46-H46</f>
        <v>3152.96</v>
      </c>
      <c r="J46" s="16" t="s">
        <v>210</v>
      </c>
    </row>
    <row r="47" spans="1:10" s="22" customFormat="1" ht="21" customHeight="1" x14ac:dyDescent="0.25">
      <c r="A47" s="9" t="s">
        <v>79</v>
      </c>
      <c r="B47" s="17" t="s">
        <v>80</v>
      </c>
      <c r="C47" s="18" t="str">
        <f>VLOOKUP(B47,'[1]cuentas por pagar Sept. 2022'!A13:I317,2,FALSE)</f>
        <v>USO HABIT. Y ALMUERZO</v>
      </c>
      <c r="D47" s="17" t="s">
        <v>81</v>
      </c>
      <c r="E47" s="23">
        <v>42307</v>
      </c>
      <c r="F47" s="20">
        <v>704150</v>
      </c>
      <c r="G47" s="68">
        <v>42369</v>
      </c>
      <c r="H47" s="21">
        <v>0</v>
      </c>
      <c r="I47" s="15">
        <f t="shared" si="2"/>
        <v>704150</v>
      </c>
      <c r="J47" s="16" t="s">
        <v>210</v>
      </c>
    </row>
    <row r="48" spans="1:10" s="22" customFormat="1" ht="21" customHeight="1" x14ac:dyDescent="0.25">
      <c r="A48" s="9" t="s">
        <v>79</v>
      </c>
      <c r="B48" s="17" t="s">
        <v>80</v>
      </c>
      <c r="C48" s="18" t="str">
        <f>VLOOKUP(B48,'[1]cuentas por pagar Sept. 2022'!A14:I318,2,FALSE)</f>
        <v>USO HABIT. Y ALMUERZO</v>
      </c>
      <c r="D48" s="17" t="s">
        <v>82</v>
      </c>
      <c r="E48" s="23">
        <v>42327</v>
      </c>
      <c r="F48" s="20">
        <v>11290</v>
      </c>
      <c r="G48" s="68">
        <v>42369</v>
      </c>
      <c r="H48" s="21">
        <v>0</v>
      </c>
      <c r="I48" s="15">
        <f t="shared" si="2"/>
        <v>11290</v>
      </c>
      <c r="J48" s="16" t="s">
        <v>210</v>
      </c>
    </row>
    <row r="49" spans="1:10" s="22" customFormat="1" ht="21" customHeight="1" x14ac:dyDescent="0.25">
      <c r="A49" s="9" t="s">
        <v>58</v>
      </c>
      <c r="B49" s="17" t="s">
        <v>59</v>
      </c>
      <c r="C49" s="18" t="s">
        <v>60</v>
      </c>
      <c r="D49" s="17" t="s">
        <v>61</v>
      </c>
      <c r="E49" s="23">
        <v>42367</v>
      </c>
      <c r="F49" s="20">
        <v>103840</v>
      </c>
      <c r="G49" s="68">
        <v>42369</v>
      </c>
      <c r="H49" s="21">
        <v>0</v>
      </c>
      <c r="I49" s="15">
        <f t="shared" si="2"/>
        <v>103840</v>
      </c>
      <c r="J49" s="16" t="s">
        <v>210</v>
      </c>
    </row>
    <row r="50" spans="1:10" s="22" customFormat="1" ht="21" customHeight="1" x14ac:dyDescent="0.25">
      <c r="A50" s="9" t="s">
        <v>128</v>
      </c>
      <c r="B50" s="17" t="s">
        <v>129</v>
      </c>
      <c r="C50" s="18" t="s">
        <v>130</v>
      </c>
      <c r="D50" s="17" t="s">
        <v>131</v>
      </c>
      <c r="E50" s="23">
        <v>42480</v>
      </c>
      <c r="F50" s="20">
        <v>37760</v>
      </c>
      <c r="G50" s="68">
        <v>42735</v>
      </c>
      <c r="H50" s="21">
        <v>0</v>
      </c>
      <c r="I50" s="15">
        <f t="shared" si="2"/>
        <v>37760</v>
      </c>
      <c r="J50" s="16" t="s">
        <v>210</v>
      </c>
    </row>
    <row r="51" spans="1:10" s="22" customFormat="1" ht="21" customHeight="1" x14ac:dyDescent="0.25">
      <c r="A51" s="9" t="s">
        <v>165</v>
      </c>
      <c r="B51" s="17" t="s">
        <v>166</v>
      </c>
      <c r="C51" s="18" t="s">
        <v>167</v>
      </c>
      <c r="D51" s="17" t="s">
        <v>168</v>
      </c>
      <c r="E51" s="23">
        <v>42504</v>
      </c>
      <c r="F51" s="20">
        <v>2242</v>
      </c>
      <c r="G51" s="68">
        <v>42735</v>
      </c>
      <c r="H51" s="21">
        <v>0</v>
      </c>
      <c r="I51" s="15">
        <f t="shared" si="2"/>
        <v>2242</v>
      </c>
      <c r="J51" s="16" t="s">
        <v>210</v>
      </c>
    </row>
    <row r="52" spans="1:10" s="22" customFormat="1" ht="21" customHeight="1" x14ac:dyDescent="0.25">
      <c r="A52" s="9" t="s">
        <v>136</v>
      </c>
      <c r="B52" s="17" t="s">
        <v>137</v>
      </c>
      <c r="C52" s="18" t="s">
        <v>138</v>
      </c>
      <c r="D52" s="17" t="s">
        <v>140</v>
      </c>
      <c r="E52" s="23">
        <v>42522</v>
      </c>
      <c r="F52" s="20">
        <v>1800</v>
      </c>
      <c r="G52" s="68">
        <v>42735</v>
      </c>
      <c r="H52" s="21">
        <v>0</v>
      </c>
      <c r="I52" s="15">
        <f t="shared" si="2"/>
        <v>1800</v>
      </c>
      <c r="J52" s="16" t="s">
        <v>210</v>
      </c>
    </row>
    <row r="53" spans="1:10" s="22" customFormat="1" ht="21" customHeight="1" x14ac:dyDescent="0.25">
      <c r="A53" s="9" t="s">
        <v>165</v>
      </c>
      <c r="B53" s="17" t="s">
        <v>166</v>
      </c>
      <c r="C53" s="18" t="s">
        <v>169</v>
      </c>
      <c r="D53" s="17" t="s">
        <v>170</v>
      </c>
      <c r="E53" s="23">
        <v>42570</v>
      </c>
      <c r="F53" s="20">
        <v>31388</v>
      </c>
      <c r="G53" s="68">
        <v>42735</v>
      </c>
      <c r="H53" s="21">
        <v>0</v>
      </c>
      <c r="I53" s="15">
        <f t="shared" si="2"/>
        <v>31388</v>
      </c>
      <c r="J53" s="16" t="s">
        <v>210</v>
      </c>
    </row>
    <row r="54" spans="1:10" s="22" customFormat="1" ht="21" customHeight="1" x14ac:dyDescent="0.25">
      <c r="A54" s="9" t="s">
        <v>128</v>
      </c>
      <c r="B54" s="17" t="s">
        <v>129</v>
      </c>
      <c r="C54" s="18" t="s">
        <v>130</v>
      </c>
      <c r="D54" s="17" t="s">
        <v>132</v>
      </c>
      <c r="E54" s="23">
        <v>42582</v>
      </c>
      <c r="F54" s="20">
        <v>56638.82</v>
      </c>
      <c r="G54" s="68">
        <v>42735</v>
      </c>
      <c r="H54" s="21">
        <v>0</v>
      </c>
      <c r="I54" s="15">
        <f t="shared" si="2"/>
        <v>56638.82</v>
      </c>
      <c r="J54" s="16" t="s">
        <v>210</v>
      </c>
    </row>
    <row r="55" spans="1:10" s="22" customFormat="1" ht="21" customHeight="1" x14ac:dyDescent="0.25">
      <c r="A55" s="9" t="s">
        <v>73</v>
      </c>
      <c r="B55" s="17" t="s">
        <v>74</v>
      </c>
      <c r="C55" s="18" t="str">
        <f>VLOOKUP(B55,'[1]cuentas por pagar Sept. 2022'!A15:I319,2,FALSE)</f>
        <v>ARCHIVO VERTICAL</v>
      </c>
      <c r="D55" s="17" t="s">
        <v>75</v>
      </c>
      <c r="E55" s="23">
        <v>42601</v>
      </c>
      <c r="F55" s="20">
        <v>101612.16</v>
      </c>
      <c r="G55" s="68">
        <v>42735</v>
      </c>
      <c r="H55" s="21">
        <v>0</v>
      </c>
      <c r="I55" s="15">
        <f t="shared" si="2"/>
        <v>101612.16</v>
      </c>
      <c r="J55" s="16" t="s">
        <v>210</v>
      </c>
    </row>
    <row r="56" spans="1:10" s="22" customFormat="1" ht="21" customHeight="1" x14ac:dyDescent="0.25">
      <c r="A56" s="9" t="s">
        <v>114</v>
      </c>
      <c r="B56" s="17" t="s">
        <v>115</v>
      </c>
      <c r="C56" s="18" t="str">
        <f>VLOOKUP(B56,'[1]cuentas por pagar Sept. 2022'!A28:I332,2,FALSE)</f>
        <v>EQUIPO DE OFICINA</v>
      </c>
      <c r="D56" s="17" t="s">
        <v>116</v>
      </c>
      <c r="E56" s="23">
        <v>42620</v>
      </c>
      <c r="F56" s="20">
        <v>10240</v>
      </c>
      <c r="G56" s="68">
        <v>42735</v>
      </c>
      <c r="H56" s="21">
        <v>0</v>
      </c>
      <c r="I56" s="15">
        <f t="shared" si="2"/>
        <v>10240</v>
      </c>
      <c r="J56" s="16" t="s">
        <v>210</v>
      </c>
    </row>
    <row r="57" spans="1:10" s="22" customFormat="1" ht="21" customHeight="1" x14ac:dyDescent="0.25">
      <c r="A57" s="9" t="s">
        <v>150</v>
      </c>
      <c r="B57" s="17" t="s">
        <v>151</v>
      </c>
      <c r="C57" s="18" t="str">
        <f>VLOOKUP(B57,'[1]cuentas por pagar Sept. 2022'!A56:I360,2,FALSE)</f>
        <v>PLATO Y DISCO FRICCION</v>
      </c>
      <c r="D57" s="17" t="s">
        <v>152</v>
      </c>
      <c r="E57" s="23">
        <v>42626</v>
      </c>
      <c r="F57" s="20">
        <v>18800.23</v>
      </c>
      <c r="G57" s="68">
        <v>42735</v>
      </c>
      <c r="H57" s="21">
        <v>0</v>
      </c>
      <c r="I57" s="15">
        <f t="shared" si="2"/>
        <v>18800.23</v>
      </c>
      <c r="J57" s="16" t="s">
        <v>210</v>
      </c>
    </row>
    <row r="58" spans="1:10" s="22" customFormat="1" ht="21" customHeight="1" x14ac:dyDescent="0.25">
      <c r="A58" s="9" t="s">
        <v>178</v>
      </c>
      <c r="B58" s="17" t="s">
        <v>182</v>
      </c>
      <c r="C58" s="18" t="s">
        <v>183</v>
      </c>
      <c r="D58" s="17" t="s">
        <v>184</v>
      </c>
      <c r="E58" s="23">
        <v>42626</v>
      </c>
      <c r="F58" s="20">
        <v>19942</v>
      </c>
      <c r="G58" s="68">
        <v>42735</v>
      </c>
      <c r="H58" s="21">
        <v>0</v>
      </c>
      <c r="I58" s="15">
        <f t="shared" si="2"/>
        <v>19942</v>
      </c>
      <c r="J58" s="16" t="s">
        <v>210</v>
      </c>
    </row>
    <row r="59" spans="1:10" s="22" customFormat="1" ht="39.75" customHeight="1" x14ac:dyDescent="0.25">
      <c r="A59" s="9" t="s">
        <v>165</v>
      </c>
      <c r="B59" s="17" t="s">
        <v>166</v>
      </c>
      <c r="C59" s="18" t="s">
        <v>171</v>
      </c>
      <c r="D59" s="17" t="s">
        <v>172</v>
      </c>
      <c r="E59" s="23">
        <v>42627</v>
      </c>
      <c r="F59" s="20">
        <v>126507.8</v>
      </c>
      <c r="G59" s="68">
        <v>42735</v>
      </c>
      <c r="H59" s="21">
        <v>0</v>
      </c>
      <c r="I59" s="15">
        <f t="shared" si="2"/>
        <v>126507.8</v>
      </c>
      <c r="J59" s="16" t="s">
        <v>210</v>
      </c>
    </row>
    <row r="60" spans="1:10" s="22" customFormat="1" ht="20.25" customHeight="1" x14ac:dyDescent="0.25">
      <c r="A60" s="9" t="s">
        <v>178</v>
      </c>
      <c r="B60" s="17" t="s">
        <v>179</v>
      </c>
      <c r="C60" s="18" t="s">
        <v>180</v>
      </c>
      <c r="D60" s="17" t="s">
        <v>181</v>
      </c>
      <c r="E60" s="23">
        <v>42627</v>
      </c>
      <c r="F60" s="20">
        <v>18585</v>
      </c>
      <c r="G60" s="68">
        <v>42735</v>
      </c>
      <c r="H60" s="21">
        <v>0</v>
      </c>
      <c r="I60" s="15">
        <f t="shared" si="2"/>
        <v>18585</v>
      </c>
      <c r="J60" s="16" t="s">
        <v>210</v>
      </c>
    </row>
    <row r="61" spans="1:10" s="22" customFormat="1" ht="20.25" customHeight="1" x14ac:dyDescent="0.25">
      <c r="A61" s="9">
        <v>101014334</v>
      </c>
      <c r="B61" s="17" t="s">
        <v>83</v>
      </c>
      <c r="C61" s="18" t="s">
        <v>84</v>
      </c>
      <c r="D61" s="17" t="s">
        <v>85</v>
      </c>
      <c r="E61" s="23">
        <v>42628</v>
      </c>
      <c r="F61" s="20">
        <v>259977.60000000001</v>
      </c>
      <c r="G61" s="68">
        <v>42735</v>
      </c>
      <c r="H61" s="21">
        <v>0</v>
      </c>
      <c r="I61" s="15">
        <f t="shared" si="2"/>
        <v>259977.60000000001</v>
      </c>
      <c r="J61" s="16" t="s">
        <v>210</v>
      </c>
    </row>
    <row r="62" spans="1:10" s="22" customFormat="1" ht="20.25" customHeight="1" x14ac:dyDescent="0.25">
      <c r="A62" s="9" t="s">
        <v>185</v>
      </c>
      <c r="B62" s="17" t="s">
        <v>182</v>
      </c>
      <c r="C62" s="18" t="s">
        <v>186</v>
      </c>
      <c r="D62" s="17" t="s">
        <v>187</v>
      </c>
      <c r="E62" s="23">
        <v>42628</v>
      </c>
      <c r="F62" s="20">
        <v>17700</v>
      </c>
      <c r="G62" s="68">
        <v>42735</v>
      </c>
      <c r="H62" s="21">
        <v>0</v>
      </c>
      <c r="I62" s="15">
        <f t="shared" si="2"/>
        <v>17700</v>
      </c>
      <c r="J62" s="16" t="s">
        <v>210</v>
      </c>
    </row>
    <row r="63" spans="1:10" s="22" customFormat="1" ht="21" customHeight="1" x14ac:dyDescent="0.25">
      <c r="A63" s="9" t="s">
        <v>161</v>
      </c>
      <c r="B63" s="27" t="s">
        <v>162</v>
      </c>
      <c r="C63" s="18" t="s">
        <v>163</v>
      </c>
      <c r="D63" s="17" t="s">
        <v>164</v>
      </c>
      <c r="E63" s="23">
        <v>42702</v>
      </c>
      <c r="F63" s="20">
        <v>128952</v>
      </c>
      <c r="G63" s="68">
        <v>42735</v>
      </c>
      <c r="H63" s="21">
        <v>0</v>
      </c>
      <c r="I63" s="15">
        <f t="shared" si="2"/>
        <v>128952</v>
      </c>
      <c r="J63" s="16" t="s">
        <v>210</v>
      </c>
    </row>
    <row r="64" spans="1:10" s="22" customFormat="1" ht="21" customHeight="1" x14ac:dyDescent="0.25">
      <c r="A64" s="9" t="s">
        <v>133</v>
      </c>
      <c r="B64" s="17" t="s">
        <v>134</v>
      </c>
      <c r="C64" s="18" t="str">
        <f>VLOOKUP(B64,'[1]cuentas por pagar Sept. 2022'!A47:I351,2,FALSE)</f>
        <v>MATERIALES DE OFICINA</v>
      </c>
      <c r="D64" s="17" t="s">
        <v>135</v>
      </c>
      <c r="E64" s="23">
        <v>42861</v>
      </c>
      <c r="F64" s="20">
        <v>432888.9</v>
      </c>
      <c r="G64" s="68">
        <v>43100</v>
      </c>
      <c r="H64" s="21">
        <v>0</v>
      </c>
      <c r="I64" s="15">
        <f t="shared" si="2"/>
        <v>432888.9</v>
      </c>
      <c r="J64" s="16" t="s">
        <v>210</v>
      </c>
    </row>
    <row r="65" spans="1:10" s="22" customFormat="1" ht="21" customHeight="1" x14ac:dyDescent="0.25">
      <c r="A65" s="9" t="s">
        <v>117</v>
      </c>
      <c r="B65" s="17" t="s">
        <v>118</v>
      </c>
      <c r="C65" s="18" t="str">
        <f>VLOOKUP(B65,'[1]cuentas por pagar Sept. 2022'!A38:I342,2,FALSE)</f>
        <v>REPARACION DE AIRE</v>
      </c>
      <c r="D65" s="17" t="s">
        <v>119</v>
      </c>
      <c r="E65" s="23">
        <v>42958</v>
      </c>
      <c r="F65" s="20">
        <v>94205.3</v>
      </c>
      <c r="G65" s="68">
        <v>43100</v>
      </c>
      <c r="H65" s="21">
        <v>0</v>
      </c>
      <c r="I65" s="15">
        <f t="shared" si="2"/>
        <v>94205.3</v>
      </c>
      <c r="J65" s="16" t="s">
        <v>210</v>
      </c>
    </row>
    <row r="66" spans="1:10" s="22" customFormat="1" ht="21" customHeight="1" x14ac:dyDescent="0.25">
      <c r="A66" s="9" t="s">
        <v>62</v>
      </c>
      <c r="B66" s="17" t="s">
        <v>66</v>
      </c>
      <c r="C66" s="18" t="s">
        <v>64</v>
      </c>
      <c r="D66" s="17" t="s">
        <v>67</v>
      </c>
      <c r="E66" s="23">
        <v>43634</v>
      </c>
      <c r="F66" s="20">
        <v>5705.3</v>
      </c>
      <c r="G66" s="68">
        <v>43830</v>
      </c>
      <c r="H66" s="21">
        <v>0</v>
      </c>
      <c r="I66" s="15">
        <f t="shared" si="2"/>
        <v>5705.3</v>
      </c>
      <c r="J66" s="16" t="s">
        <v>210</v>
      </c>
    </row>
    <row r="67" spans="1:10" s="22" customFormat="1" ht="32.25" customHeight="1" x14ac:dyDescent="0.25">
      <c r="A67" s="9" t="s">
        <v>62</v>
      </c>
      <c r="B67" s="17" t="s">
        <v>63</v>
      </c>
      <c r="C67" s="18" t="s">
        <v>64</v>
      </c>
      <c r="D67" s="17" t="s">
        <v>65</v>
      </c>
      <c r="E67" s="23">
        <v>43635</v>
      </c>
      <c r="F67" s="20">
        <v>7955.91</v>
      </c>
      <c r="G67" s="68">
        <v>43830</v>
      </c>
      <c r="H67" s="21">
        <v>0</v>
      </c>
      <c r="I67" s="15">
        <f t="shared" si="2"/>
        <v>7955.91</v>
      </c>
      <c r="J67" s="16" t="s">
        <v>210</v>
      </c>
    </row>
    <row r="68" spans="1:10" s="22" customFormat="1" ht="38.25" customHeight="1" x14ac:dyDescent="0.25">
      <c r="A68" s="9" t="s">
        <v>120</v>
      </c>
      <c r="B68" s="17" t="s">
        <v>121</v>
      </c>
      <c r="C68" s="18" t="s">
        <v>13</v>
      </c>
      <c r="D68" s="9">
        <v>16103</v>
      </c>
      <c r="E68" s="23">
        <v>43829</v>
      </c>
      <c r="F68" s="20">
        <v>12000</v>
      </c>
      <c r="G68" s="68">
        <v>43830</v>
      </c>
      <c r="H68" s="21">
        <v>0</v>
      </c>
      <c r="I68" s="15">
        <f t="shared" si="2"/>
        <v>12000</v>
      </c>
      <c r="J68" s="16" t="s">
        <v>210</v>
      </c>
    </row>
    <row r="69" spans="1:10" s="22" customFormat="1" ht="29.25" customHeight="1" x14ac:dyDescent="0.25">
      <c r="A69" s="9" t="s">
        <v>122</v>
      </c>
      <c r="B69" s="17" t="s">
        <v>123</v>
      </c>
      <c r="C69" s="18" t="str">
        <f>VLOOKUP(B69,'[1]cuentas por pagar Sept. 2022'!A37:I341,2,FALSE)</f>
        <v>ALQUILER</v>
      </c>
      <c r="D69" s="9">
        <v>100869379</v>
      </c>
      <c r="E69" s="19" t="s">
        <v>208</v>
      </c>
      <c r="F69" s="20">
        <v>2176823.88</v>
      </c>
      <c r="G69" s="69" t="s">
        <v>72</v>
      </c>
      <c r="H69" s="21">
        <v>0</v>
      </c>
      <c r="I69" s="15">
        <f t="shared" si="2"/>
        <v>2176823.88</v>
      </c>
      <c r="J69" s="16" t="s">
        <v>210</v>
      </c>
    </row>
    <row r="70" spans="1:10" s="22" customFormat="1" ht="29.25" customHeight="1" x14ac:dyDescent="0.25">
      <c r="A70" s="9" t="s">
        <v>68</v>
      </c>
      <c r="B70" s="17" t="s">
        <v>69</v>
      </c>
      <c r="C70" s="18" t="s">
        <v>70</v>
      </c>
      <c r="D70" s="17" t="s">
        <v>71</v>
      </c>
      <c r="E70" s="19" t="s">
        <v>72</v>
      </c>
      <c r="F70" s="20">
        <v>204968</v>
      </c>
      <c r="G70" s="69" t="s">
        <v>72</v>
      </c>
      <c r="H70" s="21">
        <v>0</v>
      </c>
      <c r="I70" s="15">
        <f t="shared" si="2"/>
        <v>204968</v>
      </c>
      <c r="J70" s="16" t="s">
        <v>210</v>
      </c>
    </row>
    <row r="71" spans="1:10" s="22" customFormat="1" ht="34.5" customHeight="1" x14ac:dyDescent="0.25">
      <c r="A71" s="9" t="s">
        <v>124</v>
      </c>
      <c r="B71" s="17" t="s">
        <v>125</v>
      </c>
      <c r="C71" s="18" t="s">
        <v>126</v>
      </c>
      <c r="D71" s="17" t="s">
        <v>127</v>
      </c>
      <c r="E71" s="19" t="s">
        <v>72</v>
      </c>
      <c r="F71" s="20">
        <v>143370</v>
      </c>
      <c r="G71" s="69" t="s">
        <v>72</v>
      </c>
      <c r="H71" s="21">
        <v>0</v>
      </c>
      <c r="I71" s="15">
        <f t="shared" si="2"/>
        <v>143370</v>
      </c>
      <c r="J71" s="16" t="s">
        <v>210</v>
      </c>
    </row>
    <row r="72" spans="1:10" s="22" customFormat="1" ht="34.5" customHeight="1" thickBot="1" x14ac:dyDescent="0.3">
      <c r="A72" s="46"/>
      <c r="B72" s="47"/>
      <c r="C72" s="48"/>
      <c r="D72" s="47"/>
      <c r="E72" s="49"/>
      <c r="F72" s="53">
        <f>SUM(F13:F71)</f>
        <v>6380814.6899999995</v>
      </c>
      <c r="G72" s="66"/>
      <c r="H72" s="50"/>
      <c r="I72" s="54">
        <f>SUM(I13:I71)</f>
        <v>6380814.6899999995</v>
      </c>
      <c r="J72" s="51"/>
    </row>
    <row r="73" spans="1:10" s="22" customFormat="1" ht="34.5" customHeight="1" thickTop="1" x14ac:dyDescent="0.25">
      <c r="A73" s="9"/>
      <c r="B73" s="17"/>
      <c r="C73" s="18"/>
      <c r="D73" s="17"/>
      <c r="E73" s="19"/>
      <c r="F73" s="52"/>
      <c r="G73" s="52"/>
      <c r="H73" s="21"/>
      <c r="I73" s="15"/>
      <c r="J73" s="16"/>
    </row>
    <row r="74" spans="1:10" s="22" customFormat="1" ht="33.75" customHeight="1" x14ac:dyDescent="0.25">
      <c r="A74" s="9">
        <v>101503939</v>
      </c>
      <c r="B74" s="17" t="s">
        <v>18</v>
      </c>
      <c r="C74" s="18" t="s">
        <v>42</v>
      </c>
      <c r="D74" s="17" t="s">
        <v>43</v>
      </c>
      <c r="E74" s="60">
        <v>44809</v>
      </c>
      <c r="F74" s="20">
        <v>3120</v>
      </c>
      <c r="G74" s="68">
        <v>44926</v>
      </c>
      <c r="H74" s="21">
        <v>0</v>
      </c>
      <c r="I74" s="15">
        <f t="shared" ref="I74:I105" si="3">F74-H74</f>
        <v>3120</v>
      </c>
      <c r="J74" s="16" t="s">
        <v>211</v>
      </c>
    </row>
    <row r="75" spans="1:10" s="22" customFormat="1" ht="35.25" customHeight="1" x14ac:dyDescent="0.25">
      <c r="A75" s="9">
        <v>101503939</v>
      </c>
      <c r="B75" s="17" t="s">
        <v>18</v>
      </c>
      <c r="C75" s="18" t="s">
        <v>19</v>
      </c>
      <c r="D75" s="17" t="s">
        <v>20</v>
      </c>
      <c r="E75" s="60">
        <v>44812</v>
      </c>
      <c r="F75" s="20">
        <v>15000</v>
      </c>
      <c r="G75" s="68">
        <v>44926</v>
      </c>
      <c r="H75" s="21">
        <v>0</v>
      </c>
      <c r="I75" s="15">
        <f t="shared" si="3"/>
        <v>15000</v>
      </c>
      <c r="J75" s="16" t="s">
        <v>211</v>
      </c>
    </row>
    <row r="76" spans="1:10" s="22" customFormat="1" ht="36" customHeight="1" x14ac:dyDescent="0.25">
      <c r="A76" s="9">
        <v>101503939</v>
      </c>
      <c r="B76" s="17" t="s">
        <v>18</v>
      </c>
      <c r="C76" s="18" t="s">
        <v>44</v>
      </c>
      <c r="D76" s="17" t="s">
        <v>45</v>
      </c>
      <c r="E76" s="60">
        <v>44816</v>
      </c>
      <c r="F76" s="20">
        <v>2460</v>
      </c>
      <c r="G76" s="68">
        <v>44926</v>
      </c>
      <c r="H76" s="21">
        <v>0</v>
      </c>
      <c r="I76" s="15">
        <f t="shared" si="3"/>
        <v>2460</v>
      </c>
      <c r="J76" s="16" t="s">
        <v>211</v>
      </c>
    </row>
    <row r="77" spans="1:10" s="22" customFormat="1" ht="39.75" customHeight="1" x14ac:dyDescent="0.25">
      <c r="A77" s="9">
        <v>101503939</v>
      </c>
      <c r="B77" s="17" t="s">
        <v>18</v>
      </c>
      <c r="C77" s="18" t="s">
        <v>29</v>
      </c>
      <c r="D77" s="17" t="s">
        <v>30</v>
      </c>
      <c r="E77" s="60">
        <v>44825</v>
      </c>
      <c r="F77" s="20">
        <v>2640</v>
      </c>
      <c r="G77" s="68">
        <v>44926</v>
      </c>
      <c r="H77" s="21">
        <v>0</v>
      </c>
      <c r="I77" s="15">
        <f t="shared" si="3"/>
        <v>2640</v>
      </c>
      <c r="J77" s="16" t="s">
        <v>211</v>
      </c>
    </row>
    <row r="78" spans="1:10" s="22" customFormat="1" ht="32.25" customHeight="1" x14ac:dyDescent="0.25">
      <c r="A78" s="9">
        <v>101503939</v>
      </c>
      <c r="B78" s="17" t="s">
        <v>18</v>
      </c>
      <c r="C78" s="18" t="s">
        <v>27</v>
      </c>
      <c r="D78" s="17" t="s">
        <v>28</v>
      </c>
      <c r="E78" s="60">
        <v>44832</v>
      </c>
      <c r="F78" s="20">
        <v>2040</v>
      </c>
      <c r="G78" s="68">
        <v>44926</v>
      </c>
      <c r="H78" s="21">
        <v>0</v>
      </c>
      <c r="I78" s="15">
        <f t="shared" si="3"/>
        <v>2040</v>
      </c>
      <c r="J78" s="16" t="s">
        <v>211</v>
      </c>
    </row>
    <row r="79" spans="1:10" s="22" customFormat="1" ht="35.25" customHeight="1" x14ac:dyDescent="0.25">
      <c r="A79" s="9">
        <v>101503939</v>
      </c>
      <c r="B79" s="17" t="s">
        <v>18</v>
      </c>
      <c r="C79" s="18" t="s">
        <v>25</v>
      </c>
      <c r="D79" s="17" t="s">
        <v>26</v>
      </c>
      <c r="E79" s="60">
        <v>44839</v>
      </c>
      <c r="F79" s="20">
        <v>2580</v>
      </c>
      <c r="G79" s="68">
        <v>44926</v>
      </c>
      <c r="H79" s="21">
        <v>0</v>
      </c>
      <c r="I79" s="15">
        <f t="shared" si="3"/>
        <v>2580</v>
      </c>
      <c r="J79" s="16" t="s">
        <v>211</v>
      </c>
    </row>
    <row r="80" spans="1:10" s="22" customFormat="1" ht="21" customHeight="1" x14ac:dyDescent="0.25">
      <c r="A80" s="9">
        <v>101503939</v>
      </c>
      <c r="B80" s="17" t="s">
        <v>18</v>
      </c>
      <c r="C80" s="18" t="s">
        <v>23</v>
      </c>
      <c r="D80" s="17" t="s">
        <v>24</v>
      </c>
      <c r="E80" s="60">
        <v>44848</v>
      </c>
      <c r="F80" s="20">
        <v>2940</v>
      </c>
      <c r="G80" s="68">
        <v>44926</v>
      </c>
      <c r="H80" s="21">
        <v>0</v>
      </c>
      <c r="I80" s="15">
        <f t="shared" si="3"/>
        <v>2940</v>
      </c>
      <c r="J80" s="16" t="s">
        <v>211</v>
      </c>
    </row>
    <row r="81" spans="1:10" s="22" customFormat="1" ht="21" customHeight="1" x14ac:dyDescent="0.25">
      <c r="A81" s="9">
        <v>101503939</v>
      </c>
      <c r="B81" s="17" t="s">
        <v>18</v>
      </c>
      <c r="C81" s="18" t="s">
        <v>31</v>
      </c>
      <c r="D81" s="17" t="s">
        <v>32</v>
      </c>
      <c r="E81" s="60">
        <v>44848</v>
      </c>
      <c r="F81" s="20">
        <v>2100</v>
      </c>
      <c r="G81" s="68">
        <v>44926</v>
      </c>
      <c r="H81" s="21">
        <v>0</v>
      </c>
      <c r="I81" s="15">
        <f t="shared" si="3"/>
        <v>2100</v>
      </c>
      <c r="J81" s="16" t="s">
        <v>211</v>
      </c>
    </row>
    <row r="82" spans="1:10" s="22" customFormat="1" ht="21" customHeight="1" x14ac:dyDescent="0.25">
      <c r="A82" s="9">
        <v>101503939</v>
      </c>
      <c r="B82" s="17" t="s">
        <v>18</v>
      </c>
      <c r="C82" s="18" t="s">
        <v>19</v>
      </c>
      <c r="D82" s="17" t="s">
        <v>21</v>
      </c>
      <c r="E82" s="60">
        <v>44851</v>
      </c>
      <c r="F82" s="20">
        <v>15000</v>
      </c>
      <c r="G82" s="68">
        <v>44926</v>
      </c>
      <c r="H82" s="21">
        <v>0</v>
      </c>
      <c r="I82" s="15">
        <f t="shared" si="3"/>
        <v>15000</v>
      </c>
      <c r="J82" s="16" t="s">
        <v>211</v>
      </c>
    </row>
    <row r="83" spans="1:10" s="22" customFormat="1" ht="21" customHeight="1" x14ac:dyDescent="0.25">
      <c r="A83" s="9">
        <v>101503939</v>
      </c>
      <c r="B83" s="17" t="s">
        <v>18</v>
      </c>
      <c r="C83" s="18" t="s">
        <v>40</v>
      </c>
      <c r="D83" s="17" t="s">
        <v>41</v>
      </c>
      <c r="E83" s="60">
        <v>44854</v>
      </c>
      <c r="F83" s="20">
        <v>1980</v>
      </c>
      <c r="G83" s="68">
        <v>44926</v>
      </c>
      <c r="H83" s="21">
        <v>0</v>
      </c>
      <c r="I83" s="15">
        <f t="shared" si="3"/>
        <v>1980</v>
      </c>
      <c r="J83" s="16" t="s">
        <v>211</v>
      </c>
    </row>
    <row r="84" spans="1:10" s="22" customFormat="1" ht="21" customHeight="1" x14ac:dyDescent="0.25">
      <c r="A84" s="9">
        <v>101503939</v>
      </c>
      <c r="B84" s="17" t="s">
        <v>18</v>
      </c>
      <c r="C84" s="18" t="s">
        <v>37</v>
      </c>
      <c r="D84" s="17" t="s">
        <v>39</v>
      </c>
      <c r="E84" s="60">
        <v>44861</v>
      </c>
      <c r="F84" s="20">
        <v>1920</v>
      </c>
      <c r="G84" s="68">
        <v>44926</v>
      </c>
      <c r="H84" s="21">
        <v>0</v>
      </c>
      <c r="I84" s="15">
        <f t="shared" si="3"/>
        <v>1920</v>
      </c>
      <c r="J84" s="16" t="s">
        <v>211</v>
      </c>
    </row>
    <row r="85" spans="1:10" s="22" customFormat="1" ht="21" customHeight="1" x14ac:dyDescent="0.25">
      <c r="A85" s="9">
        <v>101503939</v>
      </c>
      <c r="B85" s="17" t="s">
        <v>18</v>
      </c>
      <c r="C85" s="18" t="s">
        <v>19</v>
      </c>
      <c r="D85" s="17" t="s">
        <v>22</v>
      </c>
      <c r="E85" s="60">
        <v>44872</v>
      </c>
      <c r="F85" s="20">
        <v>7500</v>
      </c>
      <c r="G85" s="68">
        <v>44926</v>
      </c>
      <c r="H85" s="21">
        <v>0</v>
      </c>
      <c r="I85" s="15">
        <f t="shared" si="3"/>
        <v>7500</v>
      </c>
      <c r="J85" s="16" t="s">
        <v>211</v>
      </c>
    </row>
    <row r="86" spans="1:10" s="22" customFormat="1" ht="21" customHeight="1" x14ac:dyDescent="0.25">
      <c r="A86" s="9">
        <v>101503939</v>
      </c>
      <c r="B86" s="17" t="s">
        <v>18</v>
      </c>
      <c r="C86" s="18" t="s">
        <v>46</v>
      </c>
      <c r="D86" s="17" t="s">
        <v>47</v>
      </c>
      <c r="E86" s="60">
        <v>44879</v>
      </c>
      <c r="F86" s="20">
        <v>2170</v>
      </c>
      <c r="G86" s="68">
        <v>44926</v>
      </c>
      <c r="H86" s="21">
        <v>0</v>
      </c>
      <c r="I86" s="15">
        <f t="shared" si="3"/>
        <v>2170</v>
      </c>
      <c r="J86" s="16" t="s">
        <v>211</v>
      </c>
    </row>
    <row r="87" spans="1:10" s="22" customFormat="1" ht="21" customHeight="1" x14ac:dyDescent="0.25">
      <c r="A87" s="9">
        <v>131509371</v>
      </c>
      <c r="B87" s="17" t="s">
        <v>76</v>
      </c>
      <c r="C87" s="18" t="s">
        <v>77</v>
      </c>
      <c r="D87" s="17" t="s">
        <v>78</v>
      </c>
      <c r="E87" s="63">
        <v>44882</v>
      </c>
      <c r="F87" s="20">
        <v>2152320</v>
      </c>
      <c r="G87" s="68">
        <v>44926</v>
      </c>
      <c r="H87" s="21">
        <v>0</v>
      </c>
      <c r="I87" s="15">
        <f t="shared" si="3"/>
        <v>2152320</v>
      </c>
      <c r="J87" s="16" t="s">
        <v>211</v>
      </c>
    </row>
    <row r="88" spans="1:10" s="22" customFormat="1" ht="21" customHeight="1" x14ac:dyDescent="0.25">
      <c r="A88" s="9">
        <v>101503939</v>
      </c>
      <c r="B88" s="17" t="s">
        <v>18</v>
      </c>
      <c r="C88" s="18" t="s">
        <v>33</v>
      </c>
      <c r="D88" s="17" t="s">
        <v>34</v>
      </c>
      <c r="E88" s="60">
        <v>44889</v>
      </c>
      <c r="F88" s="20">
        <v>1800</v>
      </c>
      <c r="G88" s="68">
        <v>44926</v>
      </c>
      <c r="H88" s="21">
        <v>0</v>
      </c>
      <c r="I88" s="15">
        <f t="shared" si="3"/>
        <v>1800</v>
      </c>
      <c r="J88" s="16" t="s">
        <v>211</v>
      </c>
    </row>
    <row r="89" spans="1:10" s="22" customFormat="1" ht="21" customHeight="1" x14ac:dyDescent="0.25">
      <c r="A89" s="9">
        <v>101503939</v>
      </c>
      <c r="B89" s="17" t="s">
        <v>18</v>
      </c>
      <c r="C89" s="18" t="s">
        <v>37</v>
      </c>
      <c r="D89" s="17" t="s">
        <v>38</v>
      </c>
      <c r="E89" s="60">
        <v>44895</v>
      </c>
      <c r="F89" s="20">
        <v>1920</v>
      </c>
      <c r="G89" s="68">
        <v>44926</v>
      </c>
      <c r="H89" s="21">
        <v>0</v>
      </c>
      <c r="I89" s="15">
        <f t="shared" si="3"/>
        <v>1920</v>
      </c>
      <c r="J89" s="16" t="s">
        <v>211</v>
      </c>
    </row>
    <row r="90" spans="1:10" s="22" customFormat="1" ht="21" customHeight="1" x14ac:dyDescent="0.25">
      <c r="A90" s="9">
        <v>101503939</v>
      </c>
      <c r="B90" s="17" t="s">
        <v>18</v>
      </c>
      <c r="C90" s="18" t="s">
        <v>35</v>
      </c>
      <c r="D90" s="17" t="s">
        <v>36</v>
      </c>
      <c r="E90" s="60">
        <v>44903</v>
      </c>
      <c r="F90" s="20">
        <v>2700</v>
      </c>
      <c r="G90" s="68">
        <v>44926</v>
      </c>
      <c r="H90" s="21">
        <v>0</v>
      </c>
      <c r="I90" s="15">
        <f t="shared" si="3"/>
        <v>2700</v>
      </c>
      <c r="J90" s="16" t="s">
        <v>211</v>
      </c>
    </row>
    <row r="91" spans="1:10" s="22" customFormat="1" ht="21" customHeight="1" x14ac:dyDescent="0.25">
      <c r="A91" s="9">
        <v>101503939</v>
      </c>
      <c r="B91" s="17" t="s">
        <v>18</v>
      </c>
      <c r="C91" s="18" t="s">
        <v>48</v>
      </c>
      <c r="D91" s="17" t="s">
        <v>49</v>
      </c>
      <c r="E91" s="60">
        <v>44911</v>
      </c>
      <c r="F91" s="20">
        <v>2160</v>
      </c>
      <c r="G91" s="68">
        <v>44926</v>
      </c>
      <c r="H91" s="21">
        <v>0</v>
      </c>
      <c r="I91" s="15">
        <f t="shared" si="3"/>
        <v>2160</v>
      </c>
      <c r="J91" s="16" t="s">
        <v>211</v>
      </c>
    </row>
    <row r="92" spans="1:10" s="22" customFormat="1" ht="21" customHeight="1" x14ac:dyDescent="0.25">
      <c r="A92" s="9">
        <v>101503939</v>
      </c>
      <c r="B92" s="17" t="s">
        <v>18</v>
      </c>
      <c r="C92" s="18" t="s">
        <v>50</v>
      </c>
      <c r="D92" s="17" t="s">
        <v>51</v>
      </c>
      <c r="E92" s="60">
        <v>44917</v>
      </c>
      <c r="F92" s="20">
        <v>1320</v>
      </c>
      <c r="G92" s="68">
        <v>44926</v>
      </c>
      <c r="H92" s="21">
        <v>0</v>
      </c>
      <c r="I92" s="15">
        <f t="shared" si="3"/>
        <v>1320</v>
      </c>
      <c r="J92" s="16" t="s">
        <v>211</v>
      </c>
    </row>
    <row r="93" spans="1:10" s="22" customFormat="1" ht="21" customHeight="1" x14ac:dyDescent="0.25">
      <c r="A93" s="9" t="s">
        <v>15</v>
      </c>
      <c r="B93" s="17" t="s">
        <v>16</v>
      </c>
      <c r="C93" s="18" t="s">
        <v>17</v>
      </c>
      <c r="D93" s="17" t="s">
        <v>196</v>
      </c>
      <c r="E93" s="60">
        <v>44926</v>
      </c>
      <c r="F93" s="20">
        <v>254408</v>
      </c>
      <c r="G93" s="68">
        <v>44926</v>
      </c>
      <c r="H93" s="21">
        <v>0</v>
      </c>
      <c r="I93" s="15">
        <f t="shared" si="3"/>
        <v>254408</v>
      </c>
      <c r="J93" s="16" t="s">
        <v>211</v>
      </c>
    </row>
    <row r="94" spans="1:10" s="22" customFormat="1" ht="21" customHeight="1" x14ac:dyDescent="0.3">
      <c r="A94" s="24" t="s">
        <v>86</v>
      </c>
      <c r="B94" s="24" t="s">
        <v>87</v>
      </c>
      <c r="C94" s="25" t="s">
        <v>88</v>
      </c>
      <c r="D94" s="24" t="s">
        <v>89</v>
      </c>
      <c r="E94" s="64">
        <v>44926</v>
      </c>
      <c r="F94" s="26">
        <v>39930</v>
      </c>
      <c r="G94" s="68">
        <v>44926</v>
      </c>
      <c r="H94" s="21">
        <v>0</v>
      </c>
      <c r="I94" s="15">
        <f t="shared" si="3"/>
        <v>39930</v>
      </c>
      <c r="J94" s="16" t="s">
        <v>211</v>
      </c>
    </row>
    <row r="95" spans="1:10" s="22" customFormat="1" ht="21" customHeight="1" x14ac:dyDescent="0.25">
      <c r="A95" s="9">
        <v>101503939</v>
      </c>
      <c r="B95" s="17" t="s">
        <v>18</v>
      </c>
      <c r="C95" s="18" t="s">
        <v>54</v>
      </c>
      <c r="D95" s="17" t="s">
        <v>55</v>
      </c>
      <c r="E95" s="60">
        <v>44932</v>
      </c>
      <c r="F95" s="20">
        <v>2400</v>
      </c>
      <c r="G95" s="68">
        <v>45291</v>
      </c>
      <c r="H95" s="21">
        <v>0</v>
      </c>
      <c r="I95" s="15">
        <f t="shared" si="3"/>
        <v>2400</v>
      </c>
      <c r="J95" s="16" t="s">
        <v>211</v>
      </c>
    </row>
    <row r="96" spans="1:10" s="22" customFormat="1" ht="21" customHeight="1" x14ac:dyDescent="0.25">
      <c r="A96" s="9">
        <v>101503939</v>
      </c>
      <c r="B96" s="17" t="s">
        <v>18</v>
      </c>
      <c r="C96" s="18" t="s">
        <v>52</v>
      </c>
      <c r="D96" s="17" t="s">
        <v>53</v>
      </c>
      <c r="E96" s="60">
        <v>44939</v>
      </c>
      <c r="F96" s="20">
        <v>1500</v>
      </c>
      <c r="G96" s="68">
        <v>45291</v>
      </c>
      <c r="H96" s="21">
        <v>0</v>
      </c>
      <c r="I96" s="15">
        <f t="shared" si="3"/>
        <v>1500</v>
      </c>
      <c r="J96" s="16" t="s">
        <v>211</v>
      </c>
    </row>
    <row r="97" spans="1:10" s="22" customFormat="1" ht="21" customHeight="1" x14ac:dyDescent="0.25">
      <c r="A97" s="9">
        <v>101503939</v>
      </c>
      <c r="B97" s="17" t="s">
        <v>18</v>
      </c>
      <c r="C97" s="18" t="s">
        <v>33</v>
      </c>
      <c r="D97" s="17" t="s">
        <v>56</v>
      </c>
      <c r="E97" s="60">
        <v>44949</v>
      </c>
      <c r="F97" s="20">
        <v>1800</v>
      </c>
      <c r="G97" s="68">
        <v>45291</v>
      </c>
      <c r="H97" s="21">
        <v>0</v>
      </c>
      <c r="I97" s="15">
        <f t="shared" si="3"/>
        <v>1800</v>
      </c>
      <c r="J97" s="16" t="s">
        <v>211</v>
      </c>
    </row>
    <row r="98" spans="1:10" s="22" customFormat="1" ht="21" customHeight="1" x14ac:dyDescent="0.25">
      <c r="A98" s="9">
        <v>411000476</v>
      </c>
      <c r="B98" s="17" t="s">
        <v>206</v>
      </c>
      <c r="C98" s="18" t="s">
        <v>205</v>
      </c>
      <c r="D98" s="17" t="s">
        <v>204</v>
      </c>
      <c r="E98" s="60">
        <v>44958</v>
      </c>
      <c r="F98" s="20">
        <v>5550</v>
      </c>
      <c r="G98" s="68">
        <v>45291</v>
      </c>
      <c r="H98" s="21">
        <v>0</v>
      </c>
      <c r="I98" s="15">
        <f t="shared" si="3"/>
        <v>5550</v>
      </c>
      <c r="J98" s="16" t="s">
        <v>211</v>
      </c>
    </row>
    <row r="99" spans="1:10" s="22" customFormat="1" ht="21" customHeight="1" x14ac:dyDescent="0.25">
      <c r="A99" s="9">
        <v>101503939</v>
      </c>
      <c r="B99" s="17" t="s">
        <v>18</v>
      </c>
      <c r="C99" s="18" t="s">
        <v>31</v>
      </c>
      <c r="D99" s="17" t="s">
        <v>57</v>
      </c>
      <c r="E99" s="60">
        <v>44959</v>
      </c>
      <c r="F99" s="20">
        <v>2100</v>
      </c>
      <c r="G99" s="68">
        <v>45291</v>
      </c>
      <c r="H99" s="21">
        <v>0</v>
      </c>
      <c r="I99" s="15">
        <f t="shared" si="3"/>
        <v>2100</v>
      </c>
      <c r="J99" s="16" t="s">
        <v>211</v>
      </c>
    </row>
    <row r="100" spans="1:10" s="22" customFormat="1" ht="21" customHeight="1" x14ac:dyDescent="0.25">
      <c r="A100" s="9">
        <v>101503939</v>
      </c>
      <c r="B100" s="17" t="s">
        <v>18</v>
      </c>
      <c r="C100" s="18" t="s">
        <v>31</v>
      </c>
      <c r="D100" s="17" t="s">
        <v>195</v>
      </c>
      <c r="E100" s="60">
        <v>44967</v>
      </c>
      <c r="F100" s="61">
        <v>2100</v>
      </c>
      <c r="G100" s="68">
        <v>45291</v>
      </c>
      <c r="H100" s="21">
        <v>0</v>
      </c>
      <c r="I100" s="15">
        <f t="shared" si="3"/>
        <v>2100</v>
      </c>
      <c r="J100" s="16" t="s">
        <v>211</v>
      </c>
    </row>
    <row r="101" spans="1:10" s="22" customFormat="1" ht="21" customHeight="1" x14ac:dyDescent="0.25">
      <c r="A101" s="9">
        <v>101503939</v>
      </c>
      <c r="B101" s="17" t="s">
        <v>18</v>
      </c>
      <c r="C101" s="18" t="s">
        <v>31</v>
      </c>
      <c r="D101" s="17" t="s">
        <v>194</v>
      </c>
      <c r="E101" s="60">
        <v>44967</v>
      </c>
      <c r="F101" s="61">
        <v>1800</v>
      </c>
      <c r="G101" s="68">
        <v>45291</v>
      </c>
      <c r="H101" s="21">
        <v>0</v>
      </c>
      <c r="I101" s="15">
        <f t="shared" si="3"/>
        <v>1800</v>
      </c>
      <c r="J101" s="16" t="s">
        <v>211</v>
      </c>
    </row>
    <row r="102" spans="1:10" s="22" customFormat="1" ht="21" customHeight="1" x14ac:dyDescent="0.25">
      <c r="A102" s="9">
        <v>411000476</v>
      </c>
      <c r="B102" s="17" t="s">
        <v>206</v>
      </c>
      <c r="C102" s="18" t="s">
        <v>205</v>
      </c>
      <c r="D102" s="17" t="s">
        <v>207</v>
      </c>
      <c r="E102" s="60">
        <v>45019</v>
      </c>
      <c r="F102" s="20">
        <v>5550</v>
      </c>
      <c r="G102" s="68">
        <v>45291</v>
      </c>
      <c r="H102" s="21">
        <v>0</v>
      </c>
      <c r="I102" s="15">
        <f t="shared" si="3"/>
        <v>5550</v>
      </c>
      <c r="J102" s="16" t="s">
        <v>211</v>
      </c>
    </row>
    <row r="103" spans="1:10" s="22" customFormat="1" ht="21" customHeight="1" x14ac:dyDescent="0.3">
      <c r="A103" s="65">
        <v>101820217</v>
      </c>
      <c r="B103" s="24" t="s">
        <v>200</v>
      </c>
      <c r="C103" s="25" t="s">
        <v>201</v>
      </c>
      <c r="D103" s="24" t="s">
        <v>202</v>
      </c>
      <c r="E103" s="64">
        <v>45066</v>
      </c>
      <c r="F103" s="26">
        <v>5796.62</v>
      </c>
      <c r="G103" s="68">
        <v>45291</v>
      </c>
      <c r="H103" s="21">
        <v>0</v>
      </c>
      <c r="I103" s="15">
        <f t="shared" si="3"/>
        <v>5796.62</v>
      </c>
      <c r="J103" s="16" t="s">
        <v>211</v>
      </c>
    </row>
    <row r="104" spans="1:10" s="22" customFormat="1" ht="21" customHeight="1" x14ac:dyDescent="0.3">
      <c r="A104" s="65">
        <v>101820217</v>
      </c>
      <c r="B104" s="24" t="s">
        <v>200</v>
      </c>
      <c r="C104" s="25" t="s">
        <v>201</v>
      </c>
      <c r="D104" s="24" t="s">
        <v>203</v>
      </c>
      <c r="E104" s="64">
        <v>45068</v>
      </c>
      <c r="F104" s="26">
        <v>129.1</v>
      </c>
      <c r="G104" s="68">
        <v>45291</v>
      </c>
      <c r="H104" s="21">
        <v>0</v>
      </c>
      <c r="I104" s="15">
        <f t="shared" si="3"/>
        <v>129.1</v>
      </c>
      <c r="J104" s="16" t="s">
        <v>211</v>
      </c>
    </row>
    <row r="105" spans="1:10" s="22" customFormat="1" ht="21" customHeight="1" x14ac:dyDescent="0.25">
      <c r="A105" s="9">
        <v>130814912</v>
      </c>
      <c r="B105" s="17" t="s">
        <v>197</v>
      </c>
      <c r="C105" s="18" t="s">
        <v>199</v>
      </c>
      <c r="D105" s="17" t="s">
        <v>198</v>
      </c>
      <c r="E105" s="60">
        <v>45079</v>
      </c>
      <c r="F105" s="61">
        <v>300000.01</v>
      </c>
      <c r="G105" s="68">
        <v>45291</v>
      </c>
      <c r="H105" s="21">
        <v>0</v>
      </c>
      <c r="I105" s="15">
        <f t="shared" si="3"/>
        <v>300000.01</v>
      </c>
      <c r="J105" s="16" t="s">
        <v>211</v>
      </c>
    </row>
    <row r="106" spans="1:10" s="22" customFormat="1" ht="21" customHeight="1" x14ac:dyDescent="0.3">
      <c r="A106" s="76" t="s">
        <v>192</v>
      </c>
      <c r="B106" s="77"/>
      <c r="C106" s="77"/>
      <c r="D106" s="77"/>
      <c r="E106" s="78"/>
      <c r="F106" s="55">
        <f>SUM(F74:F105)</f>
        <v>2846733.7300000004</v>
      </c>
      <c r="G106" s="55"/>
      <c r="H106" s="56"/>
      <c r="I106" s="57">
        <f>SUM(I74:I105)</f>
        <v>2846733.7300000004</v>
      </c>
      <c r="J106" s="28"/>
    </row>
    <row r="107" spans="1:10" s="22" customFormat="1" ht="21" customHeight="1" x14ac:dyDescent="0.45">
      <c r="A107" s="80" t="s">
        <v>193</v>
      </c>
      <c r="B107" s="80"/>
      <c r="C107" s="80"/>
      <c r="D107" s="80"/>
      <c r="E107" s="80"/>
      <c r="F107" s="58">
        <f>F72+F106</f>
        <v>9227548.4199999999</v>
      </c>
      <c r="G107" s="58"/>
      <c r="H107" s="56"/>
      <c r="I107" s="59">
        <f>I72+I106</f>
        <v>9227548.4199999999</v>
      </c>
      <c r="J107" s="28"/>
    </row>
    <row r="108" spans="1:10" s="22" customFormat="1" ht="21" customHeight="1" x14ac:dyDescent="0.25">
      <c r="A108" s="29"/>
      <c r="B108" s="30"/>
      <c r="C108" s="31"/>
      <c r="D108" s="30"/>
      <c r="E108" s="30"/>
      <c r="F108" s="32" t="s">
        <v>188</v>
      </c>
      <c r="G108" s="32"/>
      <c r="H108" s="33"/>
      <c r="I108" s="33"/>
      <c r="J108" s="33"/>
    </row>
    <row r="109" spans="1:10" s="22" customFormat="1" ht="21" customHeight="1" x14ac:dyDescent="0.25">
      <c r="A109" s="79" t="s">
        <v>189</v>
      </c>
      <c r="B109" s="79"/>
      <c r="C109" s="34"/>
      <c r="D109" s="4"/>
      <c r="E109" s="4"/>
      <c r="F109" s="35"/>
      <c r="G109" s="35"/>
      <c r="H109" s="6"/>
      <c r="I109" s="6"/>
      <c r="J109" s="6"/>
    </row>
    <row r="110" spans="1:10" s="22" customFormat="1" ht="21" customHeight="1" x14ac:dyDescent="0.25">
      <c r="A110" s="79"/>
      <c r="B110" s="79"/>
      <c r="C110" s="36"/>
      <c r="D110" s="4"/>
      <c r="E110" s="4"/>
      <c r="F110" s="4"/>
      <c r="G110" s="4"/>
      <c r="H110" s="6"/>
      <c r="I110" s="6"/>
      <c r="J110" s="6"/>
    </row>
    <row r="111" spans="1:10" s="22" customFormat="1" ht="21" customHeight="1" x14ac:dyDescent="0.25">
      <c r="A111" s="79"/>
      <c r="B111" s="79"/>
      <c r="C111" s="36"/>
      <c r="D111" s="4"/>
      <c r="E111" s="4"/>
      <c r="F111" s="4"/>
      <c r="G111" s="4"/>
      <c r="H111" s="6"/>
      <c r="I111" s="6"/>
      <c r="J111" s="6"/>
    </row>
    <row r="112" spans="1:10" s="22" customFormat="1" ht="21" customHeight="1" x14ac:dyDescent="0.25">
      <c r="A112" s="37"/>
      <c r="B112" s="37"/>
      <c r="C112" s="36"/>
      <c r="D112" s="4"/>
      <c r="E112" s="4"/>
      <c r="F112" s="4"/>
      <c r="G112" s="4"/>
      <c r="H112" s="4"/>
      <c r="I112" s="4"/>
      <c r="J112" s="4"/>
    </row>
    <row r="113" spans="1:10" s="22" customFormat="1" ht="21" customHeight="1" x14ac:dyDescent="0.3">
      <c r="A113" s="37"/>
      <c r="B113" s="37"/>
      <c r="C113" s="38"/>
      <c r="D113" s="39"/>
      <c r="E113" s="39"/>
      <c r="F113" s="6"/>
      <c r="G113" s="6"/>
      <c r="H113" s="4"/>
      <c r="I113" s="4"/>
      <c r="J113" s="4"/>
    </row>
    <row r="114" spans="1:10" s="22" customFormat="1" ht="21" customHeight="1" x14ac:dyDescent="0.25">
      <c r="A114" s="40"/>
      <c r="B114" s="38"/>
      <c r="C114" s="38"/>
      <c r="D114" s="70" t="s">
        <v>190</v>
      </c>
      <c r="E114" s="70"/>
      <c r="F114" s="6"/>
      <c r="G114" s="6"/>
      <c r="H114" s="6"/>
      <c r="I114" s="6"/>
      <c r="J114" s="6"/>
    </row>
    <row r="115" spans="1:10" s="22" customFormat="1" ht="21" customHeight="1" x14ac:dyDescent="0.3">
      <c r="A115" s="40"/>
      <c r="B115" s="38"/>
      <c r="C115" s="38"/>
      <c r="D115" s="71" t="s">
        <v>191</v>
      </c>
      <c r="E115" s="71"/>
      <c r="F115" s="6"/>
      <c r="G115" s="6"/>
      <c r="H115" s="6"/>
      <c r="I115" s="6"/>
      <c r="J115" s="6"/>
    </row>
    <row r="116" spans="1:10" s="22" customFormat="1" ht="21" customHeight="1" x14ac:dyDescent="0.25">
      <c r="A116" s="41"/>
      <c r="B116" s="4"/>
      <c r="C116" s="34"/>
      <c r="D116" s="4"/>
      <c r="E116" s="4"/>
      <c r="F116" s="4"/>
      <c r="G116" s="4"/>
      <c r="H116" s="72"/>
      <c r="I116" s="73"/>
      <c r="J116" s="73"/>
    </row>
    <row r="117" spans="1:10" s="22" customFormat="1" ht="21" customHeight="1" x14ac:dyDescent="0.25">
      <c r="A117" s="41"/>
      <c r="B117" s="4"/>
      <c r="C117" s="34"/>
      <c r="D117" s="4"/>
      <c r="E117" s="4"/>
      <c r="F117" s="4"/>
      <c r="G117" s="4"/>
      <c r="H117" s="4"/>
      <c r="I117" s="4"/>
      <c r="J117" s="4"/>
    </row>
    <row r="118" spans="1:10" s="22" customFormat="1" ht="21" customHeight="1" x14ac:dyDescent="0.25">
      <c r="A118" s="41"/>
      <c r="B118" s="4"/>
      <c r="C118" s="34"/>
      <c r="D118" s="4"/>
      <c r="E118" s="4"/>
      <c r="F118" s="6"/>
      <c r="G118" s="6"/>
      <c r="H118" s="4"/>
      <c r="I118" s="4"/>
      <c r="J118" s="4"/>
    </row>
    <row r="119" spans="1:10" s="22" customFormat="1" ht="21" customHeight="1" x14ac:dyDescent="0.25">
      <c r="A119" s="41"/>
      <c r="B119" s="4"/>
      <c r="C119" s="34"/>
      <c r="D119" s="6"/>
      <c r="E119" s="6"/>
      <c r="F119" s="6"/>
      <c r="G119" s="6"/>
      <c r="H119" s="4"/>
      <c r="I119" s="4"/>
      <c r="J119" s="4"/>
    </row>
    <row r="120" spans="1:10" s="22" customFormat="1" ht="21" customHeight="1" x14ac:dyDescent="0.25">
      <c r="A120" s="41"/>
      <c r="B120" s="4"/>
      <c r="C120" s="34"/>
      <c r="D120" s="6"/>
      <c r="E120" s="6"/>
      <c r="F120" s="6"/>
      <c r="G120" s="6"/>
      <c r="H120" s="4"/>
      <c r="I120" s="4"/>
      <c r="J120" s="4"/>
    </row>
    <row r="121" spans="1:10" s="22" customFormat="1" ht="21" customHeight="1" x14ac:dyDescent="0.25">
      <c r="A121" s="41"/>
      <c r="B121" s="4"/>
      <c r="C121" s="34"/>
      <c r="D121" s="4"/>
      <c r="E121" s="4"/>
      <c r="F121" s="4"/>
      <c r="G121" s="4"/>
      <c r="H121" s="4"/>
      <c r="I121" s="4"/>
      <c r="J121" s="4"/>
    </row>
    <row r="122" spans="1:10" s="22" customFormat="1" ht="24.75" customHeight="1" x14ac:dyDescent="0.25">
      <c r="A122" s="41"/>
      <c r="B122" s="4"/>
      <c r="C122" s="34"/>
      <c r="D122" s="4"/>
      <c r="E122" s="4"/>
      <c r="F122" s="4"/>
      <c r="G122" s="4"/>
      <c r="H122" s="4"/>
      <c r="I122" s="4"/>
      <c r="J122" s="62"/>
    </row>
    <row r="123" spans="1:10" s="22" customFormat="1" ht="21" customHeight="1" x14ac:dyDescent="0.25">
      <c r="A123" s="41"/>
      <c r="B123" s="4"/>
      <c r="C123" s="34"/>
      <c r="D123" s="4"/>
      <c r="E123" s="4"/>
      <c r="F123" s="4"/>
      <c r="G123" s="4"/>
      <c r="H123" s="4"/>
      <c r="I123" s="4"/>
      <c r="J123" s="4"/>
    </row>
    <row r="124" spans="1:10" s="22" customFormat="1" ht="21" customHeight="1" x14ac:dyDescent="0.25">
      <c r="A124" s="41"/>
      <c r="B124" s="4"/>
      <c r="C124" s="34"/>
      <c r="D124" s="4"/>
      <c r="E124" s="4"/>
      <c r="F124" s="4"/>
      <c r="G124" s="4"/>
      <c r="H124" s="4"/>
      <c r="I124" s="4"/>
      <c r="J124" s="4"/>
    </row>
    <row r="125" spans="1:10" s="22" customFormat="1" ht="21" customHeight="1" x14ac:dyDescent="0.25">
      <c r="A125" s="41"/>
      <c r="B125" s="4"/>
      <c r="C125" s="34"/>
      <c r="D125" s="4"/>
      <c r="E125" s="4"/>
      <c r="F125" s="4"/>
      <c r="G125" s="4"/>
      <c r="H125" s="4"/>
      <c r="I125" s="4"/>
      <c r="J125" s="4"/>
    </row>
    <row r="126" spans="1:10" s="22" customFormat="1" ht="21" customHeight="1" x14ac:dyDescent="0.25">
      <c r="A126" s="41"/>
      <c r="B126" s="4"/>
      <c r="C126" s="34"/>
      <c r="D126" s="4"/>
      <c r="E126" s="4"/>
      <c r="F126" s="4"/>
      <c r="G126" s="4"/>
      <c r="H126" s="4"/>
      <c r="I126" s="4"/>
      <c r="J126" s="4"/>
    </row>
    <row r="127" spans="1:10" s="22" customFormat="1" ht="21" customHeight="1" x14ac:dyDescent="0.25">
      <c r="A127" s="41"/>
      <c r="B127" s="4"/>
      <c r="C127" s="34"/>
      <c r="D127" s="4"/>
      <c r="E127" s="4"/>
      <c r="F127" s="4"/>
      <c r="G127" s="4"/>
      <c r="H127" s="4"/>
      <c r="I127" s="4"/>
      <c r="J127" s="4"/>
    </row>
    <row r="128" spans="1:10" s="22" customFormat="1" ht="21" customHeight="1" x14ac:dyDescent="0.25">
      <c r="A128" s="41"/>
      <c r="B128" s="4"/>
      <c r="C128" s="34"/>
      <c r="D128" s="4"/>
      <c r="E128" s="4"/>
      <c r="F128" s="4"/>
      <c r="G128" s="4"/>
      <c r="H128" s="4"/>
      <c r="I128" s="4"/>
      <c r="J128" s="4"/>
    </row>
    <row r="129" spans="1:11" s="22" customFormat="1" ht="21" customHeight="1" x14ac:dyDescent="0.25">
      <c r="A129" s="41"/>
      <c r="B129" s="4"/>
      <c r="C129" s="34"/>
      <c r="D129" s="4"/>
      <c r="E129" s="4"/>
      <c r="F129" s="4"/>
      <c r="G129" s="4"/>
      <c r="H129" s="4"/>
      <c r="I129" s="4"/>
      <c r="J129" s="4"/>
    </row>
    <row r="130" spans="1:11" s="22" customFormat="1" ht="21" customHeight="1" x14ac:dyDescent="0.25">
      <c r="A130" s="41"/>
      <c r="B130" s="4"/>
      <c r="C130" s="34"/>
      <c r="D130" s="4"/>
      <c r="E130" s="4"/>
      <c r="F130" s="4"/>
      <c r="G130" s="4"/>
      <c r="H130" s="4"/>
      <c r="I130" s="4"/>
      <c r="J130" s="4"/>
    </row>
    <row r="131" spans="1:11" s="22" customFormat="1" ht="21" customHeight="1" x14ac:dyDescent="0.25">
      <c r="A131" s="41"/>
      <c r="B131" s="4"/>
      <c r="C131" s="34"/>
      <c r="D131" s="4"/>
      <c r="E131" s="4"/>
      <c r="F131" s="4"/>
      <c r="G131" s="4"/>
      <c r="H131" s="4"/>
      <c r="I131" s="4"/>
      <c r="J131" s="4"/>
    </row>
    <row r="132" spans="1:11" s="22" customFormat="1" ht="21" customHeight="1" x14ac:dyDescent="0.25">
      <c r="A132" s="41"/>
      <c r="B132" s="4"/>
      <c r="C132" s="34"/>
      <c r="D132" s="4"/>
      <c r="E132" s="4"/>
      <c r="F132" s="4"/>
      <c r="G132" s="4"/>
      <c r="H132" s="4"/>
      <c r="I132" s="4"/>
      <c r="J132" s="4"/>
    </row>
    <row r="133" spans="1:11" s="22" customFormat="1" ht="21" customHeight="1" x14ac:dyDescent="0.25">
      <c r="A133" s="41"/>
      <c r="B133" s="4"/>
      <c r="C133" s="34"/>
      <c r="D133" s="4"/>
      <c r="E133" s="4"/>
      <c r="F133" s="4"/>
      <c r="G133" s="4"/>
      <c r="H133" s="4"/>
      <c r="I133" s="4"/>
      <c r="J133" s="4"/>
    </row>
    <row r="134" spans="1:11" s="22" customFormat="1" ht="20.25" customHeight="1" x14ac:dyDescent="0.25">
      <c r="A134" s="41"/>
      <c r="B134" s="4"/>
      <c r="C134" s="34"/>
      <c r="D134" s="4"/>
      <c r="E134" s="4"/>
      <c r="F134" s="4"/>
      <c r="G134" s="4"/>
      <c r="H134" s="4"/>
      <c r="I134" s="4"/>
      <c r="J134" s="4"/>
    </row>
    <row r="135" spans="1:11" s="22" customFormat="1" ht="20.25" customHeight="1" x14ac:dyDescent="0.25">
      <c r="A135" s="41"/>
      <c r="B135" s="4"/>
      <c r="C135" s="34"/>
      <c r="D135" s="4"/>
      <c r="E135" s="4"/>
      <c r="F135" s="4"/>
      <c r="G135" s="4"/>
      <c r="H135" s="4"/>
      <c r="I135" s="4"/>
      <c r="J135" s="4"/>
    </row>
    <row r="136" spans="1:11" s="22" customFormat="1" ht="20.25" customHeight="1" x14ac:dyDescent="0.25">
      <c r="A136" s="41"/>
      <c r="B136" s="4"/>
      <c r="C136" s="34"/>
      <c r="D136" s="4"/>
      <c r="E136" s="4"/>
      <c r="F136" s="4"/>
      <c r="G136" s="4"/>
      <c r="H136" s="4"/>
      <c r="I136" s="4"/>
      <c r="J136" s="4"/>
    </row>
    <row r="137" spans="1:11" s="33" customFormat="1" ht="18" customHeight="1" x14ac:dyDescent="0.25">
      <c r="A137" s="41"/>
      <c r="B137" s="4"/>
      <c r="C137" s="34"/>
      <c r="D137" s="4"/>
      <c r="E137" s="4"/>
      <c r="F137" s="4"/>
      <c r="G137" s="4"/>
      <c r="H137" s="4"/>
      <c r="I137" s="4"/>
      <c r="J137" s="4"/>
      <c r="K137" s="42"/>
    </row>
    <row r="138" spans="1:11" s="33" customFormat="1" x14ac:dyDescent="0.25">
      <c r="A138" s="41"/>
      <c r="B138" s="4"/>
      <c r="C138" s="34"/>
      <c r="D138" s="4"/>
      <c r="E138" s="4"/>
      <c r="F138" s="4"/>
      <c r="G138" s="4"/>
      <c r="H138" s="4"/>
      <c r="I138" s="4"/>
      <c r="J138" s="4"/>
    </row>
    <row r="139" spans="1:11" s="6" customFormat="1" ht="60" customHeight="1" x14ac:dyDescent="0.25">
      <c r="A139" s="41"/>
      <c r="B139" s="4"/>
      <c r="C139" s="34"/>
      <c r="D139" s="4"/>
      <c r="E139" s="4"/>
      <c r="F139" s="4"/>
      <c r="G139" s="4"/>
      <c r="H139" s="4"/>
      <c r="I139" s="4"/>
      <c r="J139" s="4"/>
    </row>
    <row r="140" spans="1:11" s="6" customFormat="1" ht="15" customHeight="1" x14ac:dyDescent="0.25">
      <c r="A140" s="41"/>
      <c r="B140" s="4"/>
      <c r="C140" s="34"/>
      <c r="D140" s="4"/>
      <c r="E140" s="4"/>
      <c r="F140" s="4"/>
      <c r="G140" s="4"/>
      <c r="H140" s="4"/>
      <c r="I140" s="4"/>
      <c r="J140" s="4"/>
    </row>
    <row r="141" spans="1:11" s="6" customFormat="1" ht="15" customHeight="1" x14ac:dyDescent="0.25">
      <c r="A141" s="41"/>
      <c r="B141" s="4"/>
      <c r="C141" s="34"/>
      <c r="D141" s="4"/>
      <c r="E141" s="4"/>
      <c r="F141" s="4"/>
      <c r="G141" s="4"/>
      <c r="H141" s="4"/>
      <c r="I141" s="4"/>
      <c r="J141" s="4"/>
    </row>
    <row r="142" spans="1:11" s="33" customFormat="1" x14ac:dyDescent="0.25">
      <c r="A142" s="41"/>
      <c r="B142" s="4"/>
      <c r="C142" s="34"/>
      <c r="D142" s="4"/>
      <c r="E142" s="4"/>
      <c r="F142" s="4"/>
      <c r="G142" s="4"/>
      <c r="H142" s="4"/>
      <c r="I142" s="4"/>
      <c r="J142" s="4"/>
    </row>
    <row r="143" spans="1:11" s="6" customFormat="1" x14ac:dyDescent="0.25">
      <c r="A143" s="41"/>
      <c r="B143" s="4"/>
      <c r="C143" s="34"/>
      <c r="D143" s="4"/>
      <c r="E143" s="4"/>
      <c r="F143" s="4"/>
      <c r="G143" s="4"/>
      <c r="H143" s="4"/>
      <c r="I143" s="4"/>
      <c r="J143" s="4"/>
    </row>
    <row r="144" spans="1:11" s="6" customFormat="1" x14ac:dyDescent="0.25">
      <c r="A144" s="41"/>
      <c r="B144" s="4"/>
      <c r="C144" s="34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41"/>
      <c r="B145" s="4"/>
      <c r="C145" s="34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41"/>
      <c r="B146" s="4"/>
      <c r="C146" s="34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41"/>
      <c r="B147" s="4"/>
      <c r="C147" s="34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41"/>
      <c r="B148" s="4"/>
      <c r="C148" s="34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41"/>
      <c r="B149" s="4"/>
      <c r="C149" s="34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41"/>
      <c r="B150" s="4"/>
      <c r="C150" s="34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41"/>
      <c r="B151" s="4"/>
      <c r="C151" s="34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41"/>
      <c r="B152" s="4"/>
      <c r="C152" s="34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41"/>
      <c r="B153" s="4"/>
      <c r="C153" s="34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41"/>
      <c r="B154" s="4"/>
      <c r="C154" s="34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41"/>
      <c r="B155" s="4"/>
      <c r="C155" s="34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41"/>
      <c r="B156" s="4"/>
      <c r="C156" s="34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41"/>
      <c r="B157" s="4"/>
      <c r="C157" s="34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41"/>
      <c r="B158" s="4"/>
      <c r="C158" s="34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41"/>
      <c r="B159" s="4"/>
      <c r="C159" s="34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41"/>
      <c r="B160" s="4"/>
      <c r="C160" s="34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41"/>
      <c r="B161" s="4"/>
      <c r="C161" s="34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41"/>
      <c r="B162" s="4"/>
      <c r="C162" s="34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41"/>
      <c r="B163" s="4"/>
      <c r="C163" s="34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41"/>
      <c r="B164" s="4"/>
      <c r="C164" s="34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41"/>
      <c r="B165" s="4"/>
      <c r="C165" s="34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41"/>
      <c r="B166" s="4"/>
      <c r="C166" s="34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41"/>
      <c r="B167" s="4"/>
      <c r="C167" s="34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41"/>
      <c r="B168" s="4"/>
      <c r="C168" s="34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41"/>
      <c r="B169" s="4"/>
      <c r="C169" s="34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41"/>
      <c r="B170" s="4"/>
      <c r="C170" s="34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41"/>
      <c r="B171" s="4"/>
      <c r="C171" s="34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41"/>
      <c r="B172" s="4"/>
      <c r="C172" s="34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41"/>
      <c r="B173" s="4"/>
      <c r="C173" s="34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41"/>
      <c r="B174" s="4"/>
      <c r="C174" s="34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41"/>
      <c r="B175" s="4"/>
      <c r="C175" s="34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41"/>
      <c r="B176" s="4"/>
      <c r="C176" s="34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41"/>
      <c r="B177" s="4"/>
      <c r="C177" s="34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41"/>
      <c r="B178" s="4"/>
      <c r="C178" s="34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41"/>
      <c r="B179" s="4"/>
      <c r="C179" s="34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41"/>
      <c r="B180" s="4"/>
      <c r="C180" s="34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41"/>
      <c r="B181" s="4"/>
      <c r="C181" s="34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41"/>
      <c r="B182" s="4"/>
      <c r="C182" s="34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41"/>
      <c r="B183" s="4"/>
      <c r="C183" s="34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41"/>
      <c r="B184" s="4"/>
      <c r="C184" s="34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41"/>
      <c r="B185" s="4"/>
      <c r="C185" s="34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41"/>
      <c r="B186" s="4"/>
      <c r="C186" s="34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41"/>
      <c r="B187" s="4"/>
      <c r="C187" s="34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41"/>
      <c r="B188" s="4"/>
      <c r="C188" s="34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41"/>
      <c r="B189" s="4"/>
      <c r="C189" s="34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41"/>
      <c r="B190" s="4"/>
      <c r="C190" s="34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41"/>
      <c r="B191" s="4"/>
      <c r="C191" s="34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41"/>
      <c r="B192" s="4"/>
      <c r="C192" s="34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41"/>
      <c r="B193" s="4"/>
      <c r="C193" s="34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41"/>
      <c r="B194" s="4"/>
      <c r="C194" s="34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41"/>
      <c r="B195" s="4"/>
      <c r="C195" s="34"/>
      <c r="D195" s="4"/>
      <c r="E195" s="4"/>
      <c r="F195" s="4"/>
      <c r="G195" s="4"/>
      <c r="H195" s="4"/>
      <c r="I195" s="4"/>
      <c r="J195" s="4"/>
    </row>
    <row r="196" spans="1:10" s="6" customFormat="1" ht="16.5" customHeight="1" x14ac:dyDescent="0.25">
      <c r="A196" s="41"/>
      <c r="B196" s="4"/>
      <c r="C196" s="34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41"/>
      <c r="B197" s="4"/>
      <c r="C197" s="34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41"/>
      <c r="B198" s="4"/>
      <c r="C198" s="34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41"/>
      <c r="B199" s="4"/>
      <c r="C199" s="34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43"/>
      <c r="B200" s="4"/>
      <c r="C200" s="34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41"/>
      <c r="B201" s="4"/>
      <c r="C201" s="34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41"/>
      <c r="B202" s="4"/>
      <c r="C202" s="34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41"/>
      <c r="B203" s="4"/>
      <c r="C203" s="34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41"/>
      <c r="B204" s="4"/>
      <c r="C204" s="34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41"/>
      <c r="B205" s="4"/>
      <c r="C205" s="34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41"/>
      <c r="B206" s="4"/>
      <c r="C206" s="34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41"/>
      <c r="B207" s="4"/>
      <c r="C207" s="34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41"/>
      <c r="B208" s="4"/>
      <c r="C208" s="34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41"/>
      <c r="B209" s="4"/>
      <c r="C209" s="34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41"/>
      <c r="B210" s="4"/>
      <c r="C210" s="34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41"/>
      <c r="B211" s="4"/>
      <c r="C211" s="34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41"/>
      <c r="B212" s="4"/>
      <c r="C212" s="34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41"/>
      <c r="B213" s="4"/>
      <c r="C213" s="34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41"/>
      <c r="B214" s="4"/>
      <c r="C214" s="34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41"/>
      <c r="B215" s="4"/>
      <c r="C215" s="34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41"/>
      <c r="B216" s="4"/>
      <c r="C216" s="34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41"/>
      <c r="B217" s="4"/>
      <c r="C217" s="34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41"/>
      <c r="B218" s="4"/>
      <c r="C218" s="34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41"/>
      <c r="B219" s="4"/>
      <c r="C219" s="34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41"/>
      <c r="B220" s="4"/>
      <c r="C220" s="34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41"/>
      <c r="B221" s="4"/>
      <c r="C221" s="34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41"/>
      <c r="B222" s="4"/>
      <c r="C222" s="34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41"/>
      <c r="B223" s="4"/>
      <c r="C223" s="34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41"/>
      <c r="B224" s="4"/>
      <c r="C224" s="34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41"/>
      <c r="B225" s="4"/>
      <c r="C225" s="34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41"/>
      <c r="B226" s="4"/>
      <c r="C226" s="34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41"/>
      <c r="B227" s="4"/>
      <c r="C227" s="34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41"/>
      <c r="B228" s="4"/>
      <c r="C228" s="34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41"/>
      <c r="B229" s="4"/>
      <c r="C229" s="34"/>
      <c r="D229" s="4"/>
      <c r="E229" s="4"/>
      <c r="F229" s="4"/>
      <c r="G229" s="4"/>
      <c r="H229" s="4"/>
      <c r="I229" s="4"/>
      <c r="J229" s="4"/>
    </row>
    <row r="230" spans="1:10" s="44" customFormat="1" x14ac:dyDescent="0.25">
      <c r="A230" s="41"/>
      <c r="B230" s="4"/>
      <c r="C230" s="34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41"/>
      <c r="B231" s="4"/>
      <c r="C231" s="34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41"/>
      <c r="B232" s="4"/>
      <c r="C232" s="34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41"/>
      <c r="B233" s="4"/>
      <c r="C233" s="34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41"/>
      <c r="B234" s="4"/>
      <c r="C234" s="34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34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34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34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34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34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34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34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34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34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34"/>
      <c r="D244" s="4"/>
      <c r="E244" s="4"/>
      <c r="F244" s="4"/>
      <c r="G244" s="4"/>
      <c r="H244" s="4"/>
      <c r="I244" s="4"/>
      <c r="J244" s="4"/>
    </row>
    <row r="245" spans="1:10" s="6" customFormat="1" x14ac:dyDescent="0.25">
      <c r="A245" s="1"/>
      <c r="B245" s="4"/>
      <c r="C245" s="34"/>
      <c r="D245" s="4"/>
      <c r="E245" s="4"/>
      <c r="F245" s="4"/>
      <c r="G245" s="4"/>
      <c r="H245" s="4"/>
      <c r="I245" s="4"/>
      <c r="J245" s="4"/>
    </row>
    <row r="246" spans="1:10" s="6" customFormat="1" x14ac:dyDescent="0.25">
      <c r="A246" s="1"/>
      <c r="B246" s="4"/>
      <c r="C246" s="34"/>
      <c r="D246" s="4"/>
      <c r="E246" s="4"/>
      <c r="F246" s="4"/>
      <c r="G246" s="4"/>
      <c r="H246" s="4"/>
      <c r="I246" s="4"/>
      <c r="J246" s="4"/>
    </row>
    <row r="247" spans="1:10" s="6" customFormat="1" x14ac:dyDescent="0.25">
      <c r="A247" s="1"/>
      <c r="B247" s="4"/>
      <c r="C247" s="34"/>
      <c r="D247" s="4"/>
      <c r="E247" s="4"/>
      <c r="F247" s="4"/>
      <c r="G247" s="4"/>
      <c r="H247" s="4"/>
      <c r="I247" s="4"/>
      <c r="J247" s="4"/>
    </row>
    <row r="248" spans="1:10" s="6" customFormat="1" x14ac:dyDescent="0.25">
      <c r="A248" s="1"/>
      <c r="B248" s="4"/>
      <c r="C248" s="34"/>
      <c r="D248" s="4"/>
      <c r="E248" s="4"/>
      <c r="F248" s="4"/>
      <c r="G248" s="4"/>
      <c r="H248" s="4"/>
      <c r="I248" s="4"/>
      <c r="J248" s="4"/>
    </row>
    <row r="249" spans="1:10" s="6" customFormat="1" x14ac:dyDescent="0.25">
      <c r="A249" s="1"/>
      <c r="B249" s="4"/>
      <c r="C249" s="34"/>
      <c r="D249" s="4"/>
      <c r="E249" s="4"/>
      <c r="F249" s="4"/>
      <c r="G249" s="4"/>
      <c r="H249" s="4"/>
      <c r="I249" s="4"/>
      <c r="J249" s="4"/>
    </row>
    <row r="250" spans="1:10" s="6" customFormat="1" x14ac:dyDescent="0.25">
      <c r="A250" s="1"/>
      <c r="B250" s="4"/>
      <c r="C250" s="34"/>
      <c r="D250" s="4"/>
      <c r="E250" s="4"/>
      <c r="F250" s="4"/>
      <c r="G250" s="4"/>
      <c r="H250" s="4"/>
      <c r="I250" s="4"/>
      <c r="J250" s="4"/>
    </row>
    <row r="251" spans="1:10" s="6" customFormat="1" x14ac:dyDescent="0.25">
      <c r="A251" s="1"/>
      <c r="B251" s="4"/>
      <c r="C251" s="34"/>
      <c r="D251" s="4"/>
      <c r="E251" s="4"/>
      <c r="F251" s="4"/>
      <c r="G251" s="4"/>
      <c r="H251" s="4"/>
      <c r="I251" s="4"/>
      <c r="J251" s="4"/>
    </row>
    <row r="252" spans="1:10" s="6" customFormat="1" x14ac:dyDescent="0.25">
      <c r="A252" s="1"/>
      <c r="B252" s="4"/>
      <c r="C252" s="34"/>
      <c r="D252" s="4"/>
      <c r="E252" s="4"/>
      <c r="F252" s="4"/>
      <c r="G252" s="4"/>
      <c r="H252" s="4"/>
      <c r="I252" s="4"/>
      <c r="J252" s="4"/>
    </row>
    <row r="253" spans="1:10" s="6" customFormat="1" x14ac:dyDescent="0.25">
      <c r="A253" s="1"/>
      <c r="B253" s="4"/>
      <c r="C253" s="34"/>
      <c r="D253" s="4"/>
      <c r="E253" s="4"/>
      <c r="F253" s="4"/>
      <c r="G253" s="4"/>
      <c r="H253" s="4"/>
      <c r="I253" s="4"/>
      <c r="J253" s="4"/>
    </row>
    <row r="254" spans="1:10" s="6" customFormat="1" x14ac:dyDescent="0.25">
      <c r="A254" s="1"/>
      <c r="B254" s="4"/>
      <c r="C254" s="34"/>
      <c r="D254" s="4"/>
      <c r="E254" s="4"/>
      <c r="F254" s="4"/>
      <c r="G254" s="4"/>
      <c r="H254" s="4"/>
      <c r="I254" s="4"/>
      <c r="J254" s="4"/>
    </row>
    <row r="255" spans="1:10" s="6" customFormat="1" x14ac:dyDescent="0.25">
      <c r="A255" s="1"/>
      <c r="B255" s="4"/>
      <c r="C255" s="34"/>
      <c r="D255" s="4"/>
      <c r="E255" s="4"/>
      <c r="F255" s="4"/>
      <c r="G255" s="4"/>
      <c r="H255" s="4"/>
      <c r="I255" s="4"/>
      <c r="J255" s="4"/>
    </row>
    <row r="256" spans="1:10" s="6" customFormat="1" x14ac:dyDescent="0.25">
      <c r="A256" s="1"/>
      <c r="B256" s="4"/>
      <c r="C256" s="34"/>
      <c r="D256" s="4"/>
      <c r="E256" s="4"/>
      <c r="F256" s="4"/>
      <c r="G256" s="4"/>
      <c r="H256" s="4"/>
      <c r="I256" s="4"/>
      <c r="J256" s="4"/>
    </row>
    <row r="257" spans="1:10" s="6" customFormat="1" x14ac:dyDescent="0.25">
      <c r="A257" s="1"/>
      <c r="B257" s="4"/>
      <c r="C257" s="34"/>
      <c r="D257" s="4"/>
      <c r="E257" s="4"/>
      <c r="F257" s="4"/>
      <c r="G257" s="4"/>
      <c r="H257" s="4"/>
      <c r="I257" s="4"/>
      <c r="J257" s="4"/>
    </row>
    <row r="258" spans="1:10" s="6" customFormat="1" x14ac:dyDescent="0.25">
      <c r="A258" s="1"/>
      <c r="B258" s="4"/>
      <c r="C258" s="34"/>
      <c r="D258" s="4"/>
      <c r="E258" s="4"/>
      <c r="F258" s="4"/>
      <c r="G258" s="4"/>
      <c r="H258" s="4"/>
      <c r="I258" s="4"/>
      <c r="J258" s="4"/>
    </row>
    <row r="259" spans="1:10" s="6" customFormat="1" x14ac:dyDescent="0.25">
      <c r="A259" s="1"/>
      <c r="B259" s="4"/>
      <c r="C259" s="34"/>
      <c r="D259" s="4"/>
      <c r="E259" s="4"/>
      <c r="F259" s="4"/>
      <c r="G259" s="4"/>
      <c r="H259" s="4"/>
      <c r="I259" s="4"/>
      <c r="J259" s="4"/>
    </row>
    <row r="260" spans="1:10" s="6" customFormat="1" x14ac:dyDescent="0.25">
      <c r="A260" s="1"/>
      <c r="B260" s="4"/>
      <c r="C260" s="34"/>
      <c r="D260" s="4"/>
      <c r="E260" s="4"/>
      <c r="F260" s="4"/>
      <c r="G260" s="4"/>
      <c r="H260" s="4"/>
      <c r="I260" s="4"/>
      <c r="J260" s="4"/>
    </row>
    <row r="261" spans="1:10" s="6" customFormat="1" x14ac:dyDescent="0.25">
      <c r="A261" s="1"/>
      <c r="B261" s="4"/>
      <c r="C261" s="34"/>
      <c r="D261" s="4"/>
      <c r="E261" s="4"/>
      <c r="F261" s="4"/>
      <c r="G261" s="4"/>
      <c r="H261" s="4"/>
      <c r="I261" s="4"/>
      <c r="J261" s="4"/>
    </row>
    <row r="262" spans="1:10" s="6" customFormat="1" x14ac:dyDescent="0.25">
      <c r="A262" s="1"/>
      <c r="B262" s="4"/>
      <c r="C262" s="34"/>
      <c r="D262" s="4"/>
      <c r="E262" s="4"/>
      <c r="F262" s="4"/>
      <c r="G262" s="4"/>
      <c r="H262" s="4"/>
      <c r="I262" s="4"/>
      <c r="J262" s="4"/>
    </row>
    <row r="263" spans="1:10" s="6" customFormat="1" x14ac:dyDescent="0.25">
      <c r="A263" s="1"/>
      <c r="B263" s="4"/>
      <c r="C263" s="34"/>
      <c r="D263" s="4"/>
      <c r="E263" s="4"/>
      <c r="F263" s="4"/>
      <c r="G263" s="4"/>
      <c r="H263" s="4"/>
      <c r="I263" s="4"/>
      <c r="J263" s="4"/>
    </row>
    <row r="264" spans="1:10" s="6" customFormat="1" ht="18.75" customHeight="1" x14ac:dyDescent="0.25">
      <c r="A264" s="1"/>
      <c r="B264" s="4"/>
      <c r="C264" s="34"/>
      <c r="D264" s="4"/>
      <c r="E264" s="4"/>
      <c r="F264" s="4"/>
      <c r="G264" s="4"/>
      <c r="H264" s="4"/>
      <c r="I264" s="4"/>
      <c r="J264" s="4"/>
    </row>
  </sheetData>
  <sortState ref="A75:I105">
    <sortCondition ref="E75:E105"/>
  </sortState>
  <mergeCells count="10">
    <mergeCell ref="D114:E114"/>
    <mergeCell ref="D115:E115"/>
    <mergeCell ref="H116:J116"/>
    <mergeCell ref="A7:J7"/>
    <mergeCell ref="A8:J8"/>
    <mergeCell ref="A9:J9"/>
    <mergeCell ref="A10:J10"/>
    <mergeCell ref="A106:E106"/>
    <mergeCell ref="A109:B111"/>
    <mergeCell ref="A107:E107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rowBreaks count="1" manualBreakCount="1">
    <brk id="101" max="8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ElibrazO</cp:lastModifiedBy>
  <cp:lastPrinted>2023-07-03T17:53:44Z</cp:lastPrinted>
  <dcterms:created xsi:type="dcterms:W3CDTF">2023-06-05T16:07:12Z</dcterms:created>
  <dcterms:modified xsi:type="dcterms:W3CDTF">2023-07-18T18:24:01Z</dcterms:modified>
</cp:coreProperties>
</file>